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тчеты\Отчеты БЛАНКИ\"/>
    </mc:Choice>
  </mc:AlternateContent>
  <workbookProtection workbookPassword="CF7A" lockStructure="1"/>
  <bookViews>
    <workbookView xWindow="2340" yWindow="2340" windowWidth="18420" windowHeight="12255" activeTab="4"/>
  </bookViews>
  <sheets>
    <sheet name="Титул" sheetId="5" r:id="rId1"/>
    <sheet name="Лист1" sheetId="1" r:id="rId2"/>
    <sheet name="Лист2" sheetId="7" r:id="rId3"/>
    <sheet name="Лист3" sheetId="2" r:id="rId4"/>
    <sheet name="Лист4" sheetId="3" r:id="rId5"/>
    <sheet name="Лист5" sheetId="4" r:id="rId6"/>
  </sheets>
  <externalReferences>
    <externalReference r:id="rId7"/>
  </externalReferences>
  <definedNames>
    <definedName name="_xlnm.Print_Area" localSheetId="0">Титул!$A$1:$L$39</definedName>
  </definedNames>
  <calcPr calcId="162913"/>
</workbook>
</file>

<file path=xl/calcChain.xml><?xml version="1.0" encoding="utf-8"?>
<calcChain xmlns="http://schemas.openxmlformats.org/spreadsheetml/2006/main">
  <c r="F48" i="3" l="1"/>
  <c r="G48" i="3"/>
  <c r="I48" i="3"/>
  <c r="J48" i="3"/>
  <c r="C11" i="2"/>
  <c r="F11" i="2"/>
  <c r="I46" i="3" l="1"/>
  <c r="F15" i="2"/>
  <c r="F24" i="2" s="1"/>
  <c r="O11" i="1" l="1"/>
  <c r="O12" i="1"/>
  <c r="O13" i="1"/>
  <c r="O14" i="1"/>
  <c r="O15" i="1"/>
  <c r="O16" i="1"/>
  <c r="O17" i="1"/>
  <c r="O18" i="1"/>
  <c r="O19" i="1"/>
  <c r="O20" i="1"/>
  <c r="O21" i="1"/>
  <c r="O22" i="1"/>
  <c r="C23" i="1"/>
  <c r="F23" i="1"/>
  <c r="I23" i="1"/>
  <c r="L23" i="1"/>
  <c r="P10" i="7"/>
  <c r="C10" i="7" s="1"/>
  <c r="E11" i="7"/>
  <c r="I11" i="7"/>
  <c r="P11" i="7"/>
  <c r="C11" i="7" s="1"/>
  <c r="O11" i="7" s="1"/>
  <c r="I12" i="7"/>
  <c r="P12" i="7"/>
  <c r="E12" i="7" s="1"/>
  <c r="E13" i="7"/>
  <c r="P13" i="7"/>
  <c r="C13" i="7" s="1"/>
  <c r="P14" i="7"/>
  <c r="C14" i="7" s="1"/>
  <c r="E15" i="7"/>
  <c r="I15" i="7"/>
  <c r="P15" i="7"/>
  <c r="C15" i="7" s="1"/>
  <c r="O15" i="7" s="1"/>
  <c r="D16" i="7"/>
  <c r="F16" i="7"/>
  <c r="J16" i="7"/>
  <c r="C12" i="2"/>
  <c r="M29" i="4" s="1"/>
  <c r="F13" i="2"/>
  <c r="C15" i="2"/>
  <c r="F16" i="2"/>
  <c r="I16" i="2"/>
  <c r="L16" i="2"/>
  <c r="C17" i="2"/>
  <c r="C18" i="2"/>
  <c r="C19" i="2"/>
  <c r="C20" i="2"/>
  <c r="C21" i="2"/>
  <c r="C22" i="2"/>
  <c r="C23" i="2"/>
  <c r="I9" i="3"/>
  <c r="J9" i="3"/>
  <c r="K9" i="3"/>
  <c r="L9" i="3"/>
  <c r="M9" i="3"/>
  <c r="N9" i="3"/>
  <c r="O9" i="3"/>
  <c r="D10" i="3"/>
  <c r="F10" i="3"/>
  <c r="G10" i="3"/>
  <c r="D11" i="3"/>
  <c r="F11" i="3"/>
  <c r="G11" i="3"/>
  <c r="D12" i="3"/>
  <c r="F12" i="3"/>
  <c r="G12" i="3"/>
  <c r="D13" i="3"/>
  <c r="F13" i="3"/>
  <c r="G13" i="3"/>
  <c r="D14" i="3"/>
  <c r="F14" i="3"/>
  <c r="G14" i="3"/>
  <c r="D15" i="3"/>
  <c r="F15" i="3"/>
  <c r="G15" i="3"/>
  <c r="D16" i="3"/>
  <c r="F16" i="3"/>
  <c r="G16" i="3"/>
  <c r="I17" i="3"/>
  <c r="J17" i="3"/>
  <c r="K17" i="3"/>
  <c r="L17" i="3"/>
  <c r="M17" i="3"/>
  <c r="N17" i="3"/>
  <c r="O17" i="3"/>
  <c r="D18" i="3"/>
  <c r="F18" i="3"/>
  <c r="G18" i="3"/>
  <c r="D19" i="3"/>
  <c r="F19" i="3"/>
  <c r="G19" i="3"/>
  <c r="D20" i="3"/>
  <c r="F20" i="3"/>
  <c r="G20" i="3"/>
  <c r="D21" i="3"/>
  <c r="F21" i="3"/>
  <c r="G21" i="3"/>
  <c r="D22" i="3"/>
  <c r="F22" i="3"/>
  <c r="G22" i="3"/>
  <c r="D23" i="3"/>
  <c r="F23" i="3"/>
  <c r="G23" i="3"/>
  <c r="I24" i="3"/>
  <c r="J24" i="3"/>
  <c r="K24" i="3"/>
  <c r="L24" i="3"/>
  <c r="M24" i="3"/>
  <c r="N24" i="3"/>
  <c r="O24" i="3"/>
  <c r="D25" i="3"/>
  <c r="F25" i="3"/>
  <c r="G25" i="3"/>
  <c r="D26" i="3"/>
  <c r="F26" i="3"/>
  <c r="G26" i="3"/>
  <c r="D27" i="3"/>
  <c r="F27" i="3"/>
  <c r="G27" i="3"/>
  <c r="D28" i="3"/>
  <c r="F28" i="3"/>
  <c r="G28" i="3"/>
  <c r="D29" i="3"/>
  <c r="F29" i="3"/>
  <c r="G29" i="3"/>
  <c r="D30" i="3"/>
  <c r="F30" i="3"/>
  <c r="G30" i="3"/>
  <c r="D31" i="3"/>
  <c r="F31" i="3"/>
  <c r="G31" i="3"/>
  <c r="D32" i="3"/>
  <c r="F32" i="3"/>
  <c r="G32" i="3"/>
  <c r="D33" i="3"/>
  <c r="F33" i="3"/>
  <c r="G33" i="3"/>
  <c r="D34" i="3"/>
  <c r="F34" i="3"/>
  <c r="G34" i="3"/>
  <c r="D35" i="3"/>
  <c r="F35" i="3"/>
  <c r="G35" i="3"/>
  <c r="I36" i="3"/>
  <c r="J36" i="3"/>
  <c r="K36" i="3"/>
  <c r="L36" i="3"/>
  <c r="M36" i="3"/>
  <c r="N36" i="3"/>
  <c r="O36" i="3"/>
  <c r="D37" i="3"/>
  <c r="F37" i="3"/>
  <c r="G37" i="3"/>
  <c r="D38" i="3"/>
  <c r="F38" i="3"/>
  <c r="G38" i="3"/>
  <c r="D39" i="3"/>
  <c r="F39" i="3"/>
  <c r="G39" i="3"/>
  <c r="D40" i="3"/>
  <c r="F40" i="3"/>
  <c r="G40" i="3"/>
  <c r="D41" i="3"/>
  <c r="F41" i="3"/>
  <c r="G41" i="3"/>
  <c r="O42" i="3"/>
  <c r="D42" i="3" s="1"/>
  <c r="D43" i="3"/>
  <c r="F43" i="3"/>
  <c r="D44" i="3"/>
  <c r="F44" i="3"/>
  <c r="F42" i="3" s="1"/>
  <c r="D45" i="3"/>
  <c r="F45" i="3"/>
  <c r="G45" i="3"/>
  <c r="J46" i="3"/>
  <c r="K46" i="3"/>
  <c r="L46" i="3"/>
  <c r="L48" i="3" s="1"/>
  <c r="M46" i="3"/>
  <c r="M47" i="3" s="1"/>
  <c r="N46" i="3"/>
  <c r="O46" i="3"/>
  <c r="M48" i="3"/>
  <c r="N48" i="3"/>
  <c r="O48" i="3"/>
  <c r="Q9" i="4"/>
  <c r="Q10" i="4"/>
  <c r="Q11" i="4"/>
  <c r="Q12" i="4"/>
  <c r="Q13" i="4"/>
  <c r="Q14" i="4"/>
  <c r="Q15" i="4"/>
  <c r="G36" i="3" l="1"/>
  <c r="F24" i="3"/>
  <c r="G24" i="3"/>
  <c r="I47" i="3"/>
  <c r="I14" i="2"/>
  <c r="C25" i="1"/>
  <c r="L14" i="2"/>
  <c r="F25" i="1"/>
  <c r="F36" i="3"/>
  <c r="D36" i="3"/>
  <c r="G17" i="3"/>
  <c r="F17" i="3"/>
  <c r="K47" i="3"/>
  <c r="F9" i="3"/>
  <c r="G46" i="3"/>
  <c r="H24" i="3"/>
  <c r="H17" i="3"/>
  <c r="H9" i="3"/>
  <c r="O23" i="1"/>
  <c r="L25" i="1" s="1"/>
  <c r="D24" i="3"/>
  <c r="D9" i="3"/>
  <c r="F46" i="3"/>
  <c r="H36" i="3"/>
  <c r="H35" i="3"/>
  <c r="H34" i="3"/>
  <c r="H33" i="3"/>
  <c r="D17" i="3"/>
  <c r="H15" i="3"/>
  <c r="H14" i="3"/>
  <c r="G9" i="3"/>
  <c r="I14" i="7"/>
  <c r="C12" i="7"/>
  <c r="O12" i="7" s="1"/>
  <c r="I10" i="7"/>
  <c r="H22" i="3"/>
  <c r="H41" i="3"/>
  <c r="C16" i="2"/>
  <c r="P16" i="7"/>
  <c r="E14" i="7"/>
  <c r="O14" i="7" s="1"/>
  <c r="I13" i="7"/>
  <c r="O13" i="7" s="1"/>
  <c r="E10" i="7"/>
  <c r="O10" i="7" s="1"/>
  <c r="L24" i="2" l="1"/>
  <c r="K48" i="3" s="1"/>
  <c r="L13" i="2"/>
  <c r="I25" i="1"/>
  <c r="I24" i="2"/>
  <c r="I13" i="2"/>
  <c r="C14" i="2"/>
  <c r="C24" i="2" s="1"/>
  <c r="D46" i="3"/>
  <c r="C16" i="7"/>
  <c r="I16" i="7"/>
  <c r="E16" i="7"/>
  <c r="C13" i="2" l="1"/>
  <c r="D48" i="3"/>
  <c r="P29" i="4" s="1"/>
  <c r="O16" i="7"/>
</calcChain>
</file>

<file path=xl/sharedStrings.xml><?xml version="1.0" encoding="utf-8"?>
<sst xmlns="http://schemas.openxmlformats.org/spreadsheetml/2006/main" count="288" uniqueCount="200">
  <si>
    <t>Таблица 1</t>
  </si>
  <si>
    <t>СВЕДЕНИЯ</t>
  </si>
  <si>
    <t>ОБ УПЛАТЕ ЧЛЕНСКИХ ПРОФСОЮЗНЫХ ВЗНОСОВ, ПОЛУЧЕННЫХ С НАЧАЛА ГОДА</t>
  </si>
  <si>
    <t>в рублях</t>
  </si>
  <si>
    <t>Наименование</t>
  </si>
  <si>
    <t>Код строки</t>
  </si>
  <si>
    <t>Получено членских профсоюзных взносов и зачтено в счет их уплаты за отчетный год</t>
  </si>
  <si>
    <t>Первичным профсоюзным организациям</t>
  </si>
  <si>
    <t>Районным, объединенным организациям профсоюзов</t>
  </si>
  <si>
    <t>Объединенным отраслевым организациям профсоюзов</t>
  </si>
  <si>
    <t>Республиканскому  комитету профсоюза</t>
  </si>
  <si>
    <t>Всего                                              (сумма граф 3 - 6)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</si>
  <si>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</si>
  <si>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</si>
  <si>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</si>
  <si>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</si>
  <si>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</si>
  <si>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</si>
  <si>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</si>
  <si>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</si>
  <si>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</si>
  <si>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</si>
  <si>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</si>
  <si>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</si>
  <si>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с начала года (сумма строк 1 - 12)</t>
  </si>
  <si>
    <t>Процент, утвержденный по плану</t>
  </si>
  <si>
    <t>Фактический процент</t>
  </si>
  <si>
    <t>Таблица 4</t>
  </si>
  <si>
    <t>ИСПОЛНЕНИЕ ПРОФСОЮЗНОГО БЮДЖЕТА</t>
  </si>
  <si>
    <t>РАЗДЕЛ I "ДОХОДЫ"</t>
  </si>
  <si>
    <t>Раздел</t>
  </si>
  <si>
    <t>Наименование статей</t>
  </si>
  <si>
    <t>Итого доходов с начала года, всего (сумма граф 6 - 7)</t>
  </si>
  <si>
    <t>в том числе</t>
  </si>
  <si>
    <t>ДОХОДЫ (Счет 86 "Целевое финансирование")</t>
  </si>
  <si>
    <t>Остаток средств целевого финансирования на 1 января 20__ г.</t>
  </si>
  <si>
    <t>безвозмездное поступление</t>
  </si>
  <si>
    <t>остатки средств ликвидированных ПО</t>
  </si>
  <si>
    <t>возврат расходов прошлых лет</t>
  </si>
  <si>
    <t>излишки при инвентаризации</t>
  </si>
  <si>
    <t>РАЗДЕЛ II "РАСХОДЫ"</t>
  </si>
  <si>
    <t>код строки</t>
  </si>
  <si>
    <t>2</t>
  </si>
  <si>
    <t>3</t>
  </si>
  <si>
    <t>услуги ТЭУП "Беларустурист"</t>
  </si>
  <si>
    <t>4</t>
  </si>
  <si>
    <t>культурно-массовая работа</t>
  </si>
  <si>
    <t>4.1</t>
  </si>
  <si>
    <t>4.2</t>
  </si>
  <si>
    <t>5</t>
  </si>
  <si>
    <t>подписка на "Беларускі Час"</t>
  </si>
  <si>
    <t>6</t>
  </si>
  <si>
    <t>представительские расходы</t>
  </si>
  <si>
    <t>расходы на проведение съездов, собраний и т.п.</t>
  </si>
  <si>
    <t>международная работа</t>
  </si>
  <si>
    <t>расходы по созданию и ликвидации ПО</t>
  </si>
  <si>
    <t>расходы по добровольному страхованию членов профсоюза</t>
  </si>
  <si>
    <t>расходы на мероприятия по охране труда</t>
  </si>
  <si>
    <t>Расходы на целевые мероприятия (в районе, городе, области)</t>
  </si>
  <si>
    <t>7</t>
  </si>
  <si>
    <t>Обязательные отчисления (в ФСЗН и Белгосстрах)</t>
  </si>
  <si>
    <t>Командировочные расходы по РБ</t>
  </si>
  <si>
    <t>Содержание автотранспорта</t>
  </si>
  <si>
    <t>Аренда и коммунальные платежи</t>
  </si>
  <si>
    <t>Хозяйственные расходы</t>
  </si>
  <si>
    <t>Выплата профсоюзных стипендий</t>
  </si>
  <si>
    <t>обязательные отчисления ФПБ</t>
  </si>
  <si>
    <t>отчисления в единый централизованный фонд</t>
  </si>
  <si>
    <t>Отчисления ФПБ по отдельным решениям руководящих органов</t>
  </si>
  <si>
    <t>Содержание детских оздоровительных лагерей</t>
  </si>
  <si>
    <t>14</t>
  </si>
  <si>
    <t>Содержание спортивных объектов</t>
  </si>
  <si>
    <t>15</t>
  </si>
  <si>
    <t>Таблица 6</t>
  </si>
  <si>
    <t>СПРАВОЧНАЯ ИНФОРМАЦИЯ</t>
  </si>
  <si>
    <t>Данные по состоянию</t>
  </si>
  <si>
    <t>Остаток средств на текущих (расчетных) счетах организаций профсоюзов</t>
  </si>
  <si>
    <t>Остаток средств на счетах банковских вкладов (депозитах) организаций профсоюзов</t>
  </si>
  <si>
    <t>Остаток средств на других счетах организаций профсоюзов</t>
  </si>
  <si>
    <t>Остаток средств целевого финансирования организаций профсоюзов, в том числе</t>
  </si>
  <si>
    <t>4.3</t>
  </si>
  <si>
    <t>Задолженность (-) или переплата (+) по перечислению в вышестоящие профсоюзные организации</t>
  </si>
  <si>
    <t>х</t>
  </si>
  <si>
    <t>7.1</t>
  </si>
  <si>
    <t>8.1</t>
  </si>
  <si>
    <t>Председатель комитета (совета)</t>
  </si>
  <si>
    <t>Главный бухгалтер</t>
  </si>
  <si>
    <t>Членские профсоюзные взносы</t>
  </si>
  <si>
    <t>Целевые поступления по коллективным договорам, тарифным соглашениям</t>
  </si>
  <si>
    <t>от хранения средств на счетах в банках</t>
  </si>
  <si>
    <t>Материальная помощь членам профсоюза</t>
  </si>
  <si>
    <t>Безвозмездная (спонсорская) помощь</t>
  </si>
  <si>
    <t>спортивная работа</t>
  </si>
  <si>
    <t>Заработная плата штатным работникам (вознаграждение профактиву за выполнение общественной нагрузки)</t>
  </si>
  <si>
    <t xml:space="preserve">ИТОГО  </t>
  </si>
  <si>
    <t>Доходы ,                                        в том числе</t>
  </si>
  <si>
    <t xml:space="preserve">ИТОГО </t>
  </si>
  <si>
    <t>Прочие расходы:</t>
  </si>
  <si>
    <t>5.1</t>
  </si>
  <si>
    <t>Спортивная и культурно-массовая работа</t>
  </si>
  <si>
    <t>Организационные расходы:</t>
  </si>
  <si>
    <t>1</t>
  </si>
  <si>
    <t>1.1</t>
  </si>
  <si>
    <t>1.2</t>
  </si>
  <si>
    <t>1.3</t>
  </si>
  <si>
    <t>6.1</t>
  </si>
  <si>
    <t>Отчисления ФПБ:</t>
  </si>
  <si>
    <t>УТВЕРЖДЕНО</t>
  </si>
  <si>
    <t>Постановление</t>
  </si>
  <si>
    <t>ЗА</t>
  </si>
  <si>
    <t>ГОД</t>
  </si>
  <si>
    <t>(нименование комитета (совета) профсоюза</t>
  </si>
  <si>
    <t>(почтовый адрес, телефон)</t>
  </si>
  <si>
    <t>(электронный адрес)</t>
  </si>
  <si>
    <t>Таблица 5</t>
  </si>
  <si>
    <t>СВЕДЕНИЯ ПО ОТДЕЛЬНЫМ СТАТЬЯМ РАСХОДОВ В РАЗРЕЗЕ ОБЛАСТЕЙ И ПО г.МИНСКУ</t>
  </si>
  <si>
    <t>Статьи расходов</t>
  </si>
  <si>
    <t>Код строки в табл.4</t>
  </si>
  <si>
    <t>Области</t>
  </si>
  <si>
    <t>г.Минск</t>
  </si>
  <si>
    <t>Всего (сумма граф 3 - 9)</t>
  </si>
  <si>
    <t xml:space="preserve">Брестская </t>
  </si>
  <si>
    <t>Витебская</t>
  </si>
  <si>
    <t>Гомельская</t>
  </si>
  <si>
    <t>Гродненская</t>
  </si>
  <si>
    <t>Минская</t>
  </si>
  <si>
    <t>Могилевская</t>
  </si>
  <si>
    <t>рублей</t>
  </si>
  <si>
    <t>Таблица 3</t>
  </si>
  <si>
    <t>РАСПРЕДЕЛЕНИЕ ЧЛЕНСКИХ ПРОФСОЮЗНЫХ ВЗНОСОВ</t>
  </si>
  <si>
    <t>В РАЗРЕЗЕ ОБЛАСТНЫХ ПРОФСОЮЗНЫХ ОРГАНИЗАЦИЙ ОТРАСЛЕВЫХ ПРОФСОЮЗОВ С НАЧАЛА ГОДА</t>
  </si>
  <si>
    <t>Федерации профсоюзов Беларуси (обязательные отчисления ФПБ)</t>
  </si>
  <si>
    <t>Федерации профсоюзов Беларуси (отчисления в единый централизованный фонд)</t>
  </si>
  <si>
    <t>Всего</t>
  </si>
  <si>
    <t>Всего (сумма граф 4,6,8,10,12, 14)</t>
  </si>
  <si>
    <t>%</t>
  </si>
  <si>
    <t>Сумма</t>
  </si>
  <si>
    <t>Итого                                                       (сумма строк (1 - 6)</t>
  </si>
  <si>
    <t>Расходы из фонда помощи:</t>
  </si>
  <si>
    <t xml:space="preserve">Содержание детских оздоровительных лагерей </t>
  </si>
  <si>
    <t>Обучение профсоюзных кадров и актива</t>
  </si>
  <si>
    <t>Туристско-экскурсионная деятельность, в том числе</t>
  </si>
  <si>
    <t>Информационная работа, в том числе</t>
  </si>
  <si>
    <t>Первичными профсоюзными организациями</t>
  </si>
  <si>
    <t>Республиканскому комитету профсоюза</t>
  </si>
  <si>
    <t>1.4</t>
  </si>
  <si>
    <t>3.1</t>
  </si>
  <si>
    <t>6.2</t>
  </si>
  <si>
    <t>6.3</t>
  </si>
  <si>
    <t>6.4</t>
  </si>
  <si>
    <t>6.5</t>
  </si>
  <si>
    <t>6.6</t>
  </si>
  <si>
    <t>6.7</t>
  </si>
  <si>
    <t>6.8</t>
  </si>
  <si>
    <t>10.1</t>
  </si>
  <si>
    <t>10.2</t>
  </si>
  <si>
    <t>10.3</t>
  </si>
  <si>
    <t>10.4</t>
  </si>
  <si>
    <t>12.1</t>
  </si>
  <si>
    <t>12.2</t>
  </si>
  <si>
    <t>13</t>
  </si>
  <si>
    <t>взносы в международные профсоюзные организации</t>
  </si>
  <si>
    <t>на 1 января отчетного периода</t>
  </si>
  <si>
    <t>на 31 декабря отчетного периода</t>
  </si>
  <si>
    <t>Культурно-массовая работа</t>
  </si>
  <si>
    <t>Спортивная работа</t>
  </si>
  <si>
    <t>Президиума БелПрофТранса</t>
  </si>
  <si>
    <t>Пенсионерам</t>
  </si>
  <si>
    <t>к Школе</t>
  </si>
  <si>
    <t>Прочие доходы:</t>
  </si>
  <si>
    <t>Расходы</t>
  </si>
  <si>
    <t>ВСЕГО</t>
  </si>
  <si>
    <t>Итого расходов за счет членских взносов (сумма граф 5.1,6.1,7.1,8)</t>
  </si>
  <si>
    <t>Итого расходов за счет поступлений от Нанимателей (сумма граф 5.2, 6.2, 7.2)</t>
  </si>
  <si>
    <t>% расходов членских взносов</t>
  </si>
  <si>
    <t>расходы за счет членских взносов</t>
  </si>
  <si>
    <t>расходы за счет поступлений от нанимателя</t>
  </si>
  <si>
    <t>5.2</t>
  </si>
  <si>
    <t>Объединенным, объединенным районным организациям профсоюзов</t>
  </si>
  <si>
    <t>Объединенным, отраслевым организациям профсоюзов</t>
  </si>
  <si>
    <t>7.2</t>
  </si>
  <si>
    <t>Республиканским комитетом</t>
  </si>
  <si>
    <t>8</t>
  </si>
  <si>
    <t>Итого по структурам</t>
  </si>
  <si>
    <t>Остаток средств на конец отчетного периода (Резервный фонд ППО по взносам)</t>
  </si>
  <si>
    <t>x</t>
  </si>
  <si>
    <t>в том числе целевых поступлений от нанимателя</t>
  </si>
  <si>
    <t>№ 363</t>
  </si>
  <si>
    <t>Белорусский профессиональный союз работников транспорта и коммуникаций</t>
  </si>
  <si>
    <t>ФИНАНСОВЫЙ ОТЧЕТ</t>
  </si>
  <si>
    <t>ОБ ИСПОЛНЕНИИ СМЕТЫ ПРОФСОЮЗНОГО БЮДЖЕТА</t>
  </si>
  <si>
    <t>(количество членов профсоюза)</t>
  </si>
  <si>
    <t>4.4</t>
  </si>
  <si>
    <t>14.1</t>
  </si>
  <si>
    <t>внутрипрофсоюзное финансирование расходы</t>
  </si>
  <si>
    <t>Внутрипрофсоюзное финансирование</t>
  </si>
  <si>
    <r>
      <t xml:space="preserve">целевое финансирование от организаций </t>
    </r>
    <r>
      <rPr>
        <b/>
        <sz val="10"/>
        <color indexed="8"/>
        <rFont val="Arial"/>
        <family val="2"/>
        <charset val="204"/>
      </rPr>
      <t>ФПБ</t>
    </r>
  </si>
  <si>
    <t>2.</t>
  </si>
  <si>
    <t>Туристско-экскурсионная деятельность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</si>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</sst>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р_._-;\-* #,##0.00\ _р_._-;_-* &quot;-&quot;??\ _р_._-;_-@_-"/>
    <numFmt numFmtId="165" formatCode="#,##0.0"/>
    <numFmt numFmtId="166" formatCode="_-* #,##0.0000\ _р_._-;\-* #,##0.0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indexed="64"/>
      </left>
      <right style="thin">
        <color indexed="60"/>
      </right>
      <top style="medium">
        <color indexed="64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thin">
        <color indexed="60"/>
      </right>
      <top style="thin">
        <color indexed="6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164" fontId="8" fillId="0" borderId="0" applyFont="0" applyFill="0" applyBorder="0" applyAlignment="0" applyProtection="0"/>
  </cellStyleXfs>
  <cellXfs count="238">
    <xf numFmtId="0" fontId="0" fillId="0" borderId="0" xfId="0"/>
    <xf numFmtId="165" fontId="9" fillId="0" borderId="1" xfId="2" applyNumberFormat="1" applyFont="1" applyBorder="1" applyAlignment="1">
      <alignment horizontal="center" vertical="center" wrapText="1"/>
    </xf>
    <xf numFmtId="0" fontId="10" fillId="0" borderId="0" xfId="2" applyFont="1" applyAlignment="1">
      <alignment wrapText="1"/>
    </xf>
    <xf numFmtId="0" fontId="10" fillId="0" borderId="1" xfId="2" applyFont="1" applyBorder="1" applyAlignment="1">
      <alignment vertical="center" textRotation="90"/>
    </xf>
    <xf numFmtId="0" fontId="10" fillId="0" borderId="0" xfId="2" applyFont="1"/>
    <xf numFmtId="0" fontId="11" fillId="0" borderId="1" xfId="2" applyFont="1" applyBorder="1" applyAlignment="1">
      <alignment horizontal="center"/>
    </xf>
    <xf numFmtId="0" fontId="11" fillId="0" borderId="0" xfId="2" applyFont="1"/>
    <xf numFmtId="49" fontId="11" fillId="0" borderId="1" xfId="2" applyNumberFormat="1" applyFont="1" applyBorder="1" applyAlignment="1">
      <alignment horizontal="center"/>
    </xf>
    <xf numFmtId="0" fontId="10" fillId="0" borderId="2" xfId="2" applyFont="1" applyBorder="1"/>
    <xf numFmtId="0" fontId="12" fillId="0" borderId="0" xfId="2" applyFont="1" applyAlignment="1"/>
    <xf numFmtId="0" fontId="12" fillId="0" borderId="0" xfId="2" applyFont="1" applyAlignment="1">
      <alignment horizontal="left"/>
    </xf>
    <xf numFmtId="0" fontId="10" fillId="0" borderId="0" xfId="2" applyFont="1" applyAlignment="1"/>
    <xf numFmtId="0" fontId="11" fillId="0" borderId="1" xfId="2" applyFont="1" applyBorder="1" applyAlignment="1">
      <alignment horizontal="center"/>
    </xf>
    <xf numFmtId="0" fontId="10" fillId="0" borderId="0" xfId="2" applyFont="1" applyAlignment="1">
      <alignment horizontal="right"/>
    </xf>
    <xf numFmtId="0" fontId="11" fillId="0" borderId="0" xfId="2" applyFont="1"/>
    <xf numFmtId="49" fontId="11" fillId="0" borderId="0" xfId="2" applyNumberFormat="1" applyFont="1"/>
    <xf numFmtId="0" fontId="10" fillId="0" borderId="0" xfId="2" applyFont="1"/>
    <xf numFmtId="0" fontId="11" fillId="0" borderId="1" xfId="2" applyFont="1" applyBorder="1" applyAlignment="1">
      <alignment wrapText="1"/>
    </xf>
    <xf numFmtId="0" fontId="11" fillId="0" borderId="1" xfId="2" applyFont="1" applyBorder="1" applyAlignment="1">
      <alignment horizontal="center" wrapText="1"/>
    </xf>
    <xf numFmtId="0" fontId="11" fillId="0" borderId="1" xfId="2" applyFont="1" applyBorder="1" applyAlignment="1">
      <alignment horizontal="left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0" fontId="10" fillId="0" borderId="0" xfId="2" applyFont="1"/>
    <xf numFmtId="0" fontId="12" fillId="0" borderId="0" xfId="2" applyFont="1"/>
    <xf numFmtId="0" fontId="10" fillId="3" borderId="0" xfId="2" applyFont="1" applyFill="1"/>
    <xf numFmtId="0" fontId="0" fillId="0" borderId="0" xfId="0" applyAlignment="1" applyProtection="1">
      <alignment horizontal="center"/>
      <protection locked="0"/>
    </xf>
    <xf numFmtId="2" fontId="3" fillId="3" borderId="1" xfId="2" applyNumberFormat="1" applyFont="1" applyFill="1" applyBorder="1" applyProtection="1">
      <protection locked="0"/>
    </xf>
    <xf numFmtId="2" fontId="13" fillId="3" borderId="1" xfId="2" applyNumberFormat="1" applyFont="1" applyFill="1" applyBorder="1" applyProtection="1">
      <protection locked="0"/>
    </xf>
    <xf numFmtId="2" fontId="4" fillId="3" borderId="1" xfId="2" applyNumberFormat="1" applyFont="1" applyFill="1" applyBorder="1" applyProtection="1">
      <protection locked="0"/>
    </xf>
    <xf numFmtId="0" fontId="11" fillId="0" borderId="1" xfId="2" applyFont="1" applyBorder="1" applyAlignment="1">
      <alignment vertical="center" wrapText="1"/>
    </xf>
    <xf numFmtId="4" fontId="3" fillId="3" borderId="3" xfId="2" applyNumberFormat="1" applyFont="1" applyFill="1" applyBorder="1" applyAlignment="1" applyProtection="1">
      <alignment vertical="center" wrapText="1"/>
      <protection locked="0"/>
    </xf>
    <xf numFmtId="4" fontId="3" fillId="3" borderId="1" xfId="2" applyNumberFormat="1" applyFont="1" applyFill="1" applyBorder="1" applyAlignment="1" applyProtection="1">
      <alignment vertical="center" wrapText="1"/>
      <protection locked="0"/>
    </xf>
    <xf numFmtId="0" fontId="11" fillId="0" borderId="4" xfId="2" applyFont="1" applyBorder="1" applyAlignment="1">
      <alignment vertical="center" wrapText="1"/>
    </xf>
    <xf numFmtId="0" fontId="11" fillId="0" borderId="5" xfId="2" applyFont="1" applyBorder="1" applyAlignment="1">
      <alignment vertical="center" wrapText="1"/>
    </xf>
    <xf numFmtId="0" fontId="11" fillId="0" borderId="6" xfId="2" applyFont="1" applyBorder="1" applyAlignment="1">
      <alignment vertical="center" wrapText="1"/>
    </xf>
    <xf numFmtId="0" fontId="14" fillId="0" borderId="7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49" fontId="11" fillId="0" borderId="9" xfId="2" applyNumberFormat="1" applyFont="1" applyBorder="1" applyAlignment="1">
      <alignment horizontal="center" vertical="center" wrapText="1"/>
    </xf>
    <xf numFmtId="49" fontId="11" fillId="0" borderId="10" xfId="2" applyNumberFormat="1" applyFont="1" applyBorder="1" applyAlignment="1">
      <alignment horizontal="center" vertical="center" wrapText="1"/>
    </xf>
    <xf numFmtId="49" fontId="11" fillId="0" borderId="11" xfId="2" applyNumberFormat="1" applyFont="1" applyBorder="1" applyAlignment="1">
      <alignment horizontal="center" vertical="center" wrapText="1"/>
    </xf>
    <xf numFmtId="49" fontId="11" fillId="0" borderId="5" xfId="2" applyNumberFormat="1" applyFont="1" applyBorder="1" applyAlignment="1">
      <alignment horizontal="center" vertical="center" wrapText="1"/>
    </xf>
    <xf numFmtId="49" fontId="11" fillId="0" borderId="12" xfId="2" applyNumberFormat="1" applyFont="1" applyBorder="1" applyAlignment="1">
      <alignment horizontal="center" vertical="center" wrapText="1"/>
    </xf>
    <xf numFmtId="49" fontId="11" fillId="0" borderId="13" xfId="2" applyNumberFormat="1" applyFont="1" applyBorder="1" applyAlignment="1">
      <alignment horizontal="center" vertical="center" wrapText="1"/>
    </xf>
    <xf numFmtId="0" fontId="2" fillId="2" borderId="14" xfId="4" applyNumberFormat="1" applyFont="1" applyFill="1" applyBorder="1" applyAlignment="1">
      <alignment horizontal="left" vertical="top" wrapText="1"/>
    </xf>
    <xf numFmtId="0" fontId="2" fillId="2" borderId="15" xfId="4" applyNumberFormat="1" applyFont="1" applyFill="1" applyBorder="1" applyAlignment="1" applyProtection="1">
      <alignment horizontal="left" vertical="top" wrapText="1"/>
    </xf>
    <xf numFmtId="4" fontId="3" fillId="3" borderId="16" xfId="2" applyNumberFormat="1" applyFont="1" applyFill="1" applyBorder="1" applyAlignment="1" applyProtection="1">
      <alignment vertical="center" wrapText="1"/>
      <protection locked="0"/>
    </xf>
    <xf numFmtId="4" fontId="3" fillId="3" borderId="17" xfId="2" applyNumberFormat="1" applyFont="1" applyFill="1" applyBorder="1" applyAlignment="1" applyProtection="1">
      <alignment vertical="center" wrapText="1"/>
      <protection locked="0"/>
    </xf>
    <xf numFmtId="0" fontId="2" fillId="2" borderId="18" xfId="4" applyNumberFormat="1" applyFont="1" applyFill="1" applyBorder="1" applyAlignment="1">
      <alignment horizontal="left" vertical="top" wrapText="1"/>
    </xf>
    <xf numFmtId="4" fontId="3" fillId="3" borderId="6" xfId="2" applyNumberFormat="1" applyFont="1" applyFill="1" applyBorder="1" applyAlignment="1" applyProtection="1">
      <alignment vertical="center" wrapText="1"/>
      <protection locked="0"/>
    </xf>
    <xf numFmtId="0" fontId="2" fillId="2" borderId="19" xfId="4" applyNumberFormat="1" applyFont="1" applyFill="1" applyBorder="1" applyAlignment="1">
      <alignment horizontal="left" vertical="top" wrapText="1"/>
    </xf>
    <xf numFmtId="4" fontId="3" fillId="3" borderId="20" xfId="2" applyNumberFormat="1" applyFont="1" applyFill="1" applyBorder="1" applyAlignment="1" applyProtection="1">
      <alignment vertical="center" wrapText="1"/>
      <protection locked="0"/>
    </xf>
    <xf numFmtId="4" fontId="3" fillId="3" borderId="20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21" xfId="2" applyNumberFormat="1" applyFont="1" applyFill="1" applyBorder="1" applyAlignment="1" applyProtection="1">
      <alignment vertical="center" wrapText="1"/>
      <protection locked="0"/>
    </xf>
    <xf numFmtId="0" fontId="2" fillId="2" borderId="15" xfId="4" applyNumberFormat="1" applyFont="1" applyFill="1" applyBorder="1" applyAlignment="1">
      <alignment horizontal="left" vertical="top" wrapText="1"/>
    </xf>
    <xf numFmtId="0" fontId="2" fillId="2" borderId="22" xfId="4" applyNumberFormat="1" applyFont="1" applyFill="1" applyBorder="1" applyAlignment="1">
      <alignment horizontal="left" vertical="top" wrapText="1"/>
    </xf>
    <xf numFmtId="4" fontId="3" fillId="3" borderId="23" xfId="2" applyNumberFormat="1" applyFont="1" applyFill="1" applyBorder="1" applyAlignment="1" applyProtection="1">
      <alignment vertical="center" wrapText="1"/>
      <protection locked="0"/>
    </xf>
    <xf numFmtId="4" fontId="3" fillId="3" borderId="1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2" applyFont="1" applyBorder="1" applyAlignment="1">
      <alignment horizontal="left" vertical="center" wrapText="1"/>
    </xf>
    <xf numFmtId="0" fontId="9" fillId="0" borderId="24" xfId="2" applyFont="1" applyBorder="1" applyAlignment="1">
      <alignment horizontal="left" vertical="center" wrapText="1"/>
    </xf>
    <xf numFmtId="0" fontId="11" fillId="0" borderId="25" xfId="2" applyFont="1" applyBorder="1" applyAlignment="1">
      <alignment horizontal="left" vertical="center" wrapText="1"/>
    </xf>
    <xf numFmtId="49" fontId="11" fillId="0" borderId="26" xfId="2" applyNumberFormat="1" applyFont="1" applyBorder="1" applyAlignment="1" applyProtection="1">
      <alignment horizontal="center" vertical="center" wrapText="1"/>
    </xf>
    <xf numFmtId="49" fontId="11" fillId="0" borderId="27" xfId="2" applyNumberFormat="1" applyFont="1" applyBorder="1" applyAlignment="1">
      <alignment horizontal="center" vertical="center" wrapText="1"/>
    </xf>
    <xf numFmtId="49" fontId="11" fillId="0" borderId="28" xfId="2" applyNumberFormat="1" applyFont="1" applyBorder="1" applyAlignment="1">
      <alignment horizontal="center" vertical="center" wrapText="1"/>
    </xf>
    <xf numFmtId="49" fontId="11" fillId="0" borderId="26" xfId="2" applyNumberFormat="1" applyFont="1" applyBorder="1" applyAlignment="1">
      <alignment horizontal="center" vertical="center" wrapText="1"/>
    </xf>
    <xf numFmtId="0" fontId="11" fillId="0" borderId="27" xfId="2" applyNumberFormat="1" applyFont="1" applyBorder="1" applyAlignment="1">
      <alignment horizontal="center" vertical="center" wrapText="1"/>
    </xf>
    <xf numFmtId="0" fontId="11" fillId="0" borderId="28" xfId="2" applyNumberFormat="1" applyFont="1" applyBorder="1" applyAlignment="1">
      <alignment horizontal="center" vertical="center" wrapText="1"/>
    </xf>
    <xf numFmtId="0" fontId="11" fillId="0" borderId="26" xfId="2" applyNumberFormat="1" applyFont="1" applyBorder="1" applyAlignment="1" applyProtection="1">
      <alignment horizontal="center" vertical="center" wrapText="1"/>
    </xf>
    <xf numFmtId="0" fontId="11" fillId="0" borderId="29" xfId="2" applyNumberFormat="1" applyFont="1" applyBorder="1" applyAlignment="1">
      <alignment horizontal="center" vertical="center" wrapText="1"/>
    </xf>
    <xf numFmtId="49" fontId="11" fillId="0" borderId="30" xfId="2" applyNumberFormat="1" applyFont="1" applyBorder="1" applyAlignment="1">
      <alignment horizontal="center" vertical="center" wrapText="1"/>
    </xf>
    <xf numFmtId="0" fontId="9" fillId="0" borderId="26" xfId="2" applyNumberFormat="1" applyFont="1" applyBorder="1" applyAlignment="1">
      <alignment horizontal="center" vertical="center" wrapText="1"/>
    </xf>
    <xf numFmtId="49" fontId="9" fillId="0" borderId="30" xfId="2" applyNumberFormat="1" applyFont="1" applyBorder="1" applyAlignment="1">
      <alignment horizontal="center" vertical="center" wrapText="1"/>
    </xf>
    <xf numFmtId="4" fontId="3" fillId="3" borderId="31" xfId="2" applyNumberFormat="1" applyFont="1" applyFill="1" applyBorder="1" applyAlignment="1" applyProtection="1">
      <alignment vertical="center" wrapText="1"/>
      <protection locked="0"/>
    </xf>
    <xf numFmtId="4" fontId="3" fillId="3" borderId="17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6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21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32" xfId="2" applyNumberFormat="1" applyFont="1" applyFill="1" applyBorder="1" applyAlignment="1" applyProtection="1">
      <alignment vertical="center" wrapText="1"/>
      <protection locked="0"/>
    </xf>
    <xf numFmtId="4" fontId="3" fillId="3" borderId="33" xfId="2" applyNumberFormat="1" applyFont="1" applyFill="1" applyBorder="1" applyAlignment="1" applyProtection="1">
      <alignment vertical="center" wrapText="1"/>
      <protection locked="0"/>
    </xf>
    <xf numFmtId="4" fontId="3" fillId="3" borderId="34" xfId="2" applyNumberFormat="1" applyFont="1" applyFill="1" applyBorder="1" applyAlignment="1" applyProtection="1">
      <alignment vertical="center" wrapText="1"/>
      <protection locked="0"/>
    </xf>
    <xf numFmtId="10" fontId="3" fillId="3" borderId="24" xfId="2" applyNumberFormat="1" applyFont="1" applyFill="1" applyBorder="1" applyAlignment="1" applyProtection="1">
      <alignment vertical="center" wrapText="1"/>
      <protection locked="0"/>
    </xf>
    <xf numFmtId="4" fontId="3" fillId="3" borderId="4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25" xfId="2" applyNumberFormat="1" applyFont="1" applyFill="1" applyBorder="1" applyAlignment="1" applyProtection="1">
      <alignment horizontal="center" vertical="center" wrapText="1"/>
      <protection locked="0"/>
    </xf>
    <xf numFmtId="9" fontId="3" fillId="3" borderId="24" xfId="1" applyFont="1" applyFill="1" applyBorder="1" applyAlignment="1" applyProtection="1">
      <alignment vertical="center" wrapText="1"/>
      <protection locked="0"/>
    </xf>
    <xf numFmtId="9" fontId="3" fillId="3" borderId="4" xfId="1" applyFont="1" applyFill="1" applyBorder="1" applyAlignment="1" applyProtection="1">
      <alignment vertical="center" wrapText="1"/>
      <protection locked="0"/>
    </xf>
    <xf numFmtId="9" fontId="3" fillId="3" borderId="25" xfId="1" applyFont="1" applyFill="1" applyBorder="1" applyAlignment="1" applyProtection="1">
      <alignment vertical="center" wrapText="1"/>
      <protection locked="0"/>
    </xf>
    <xf numFmtId="9" fontId="3" fillId="3" borderId="35" xfId="1" applyFont="1" applyFill="1" applyBorder="1" applyAlignment="1" applyProtection="1">
      <alignment vertical="center" wrapText="1"/>
      <protection locked="0"/>
    </xf>
    <xf numFmtId="4" fontId="3" fillId="3" borderId="24" xfId="2" applyNumberFormat="1" applyFont="1" applyFill="1" applyBorder="1" applyAlignment="1" applyProtection="1">
      <alignment horizontal="center" vertical="center" wrapText="1"/>
      <protection locked="0"/>
    </xf>
    <xf numFmtId="9" fontId="3" fillId="3" borderId="36" xfId="1" applyFont="1" applyFill="1" applyBorder="1" applyAlignment="1" applyProtection="1">
      <alignment vertical="center" wrapText="1"/>
      <protection locked="0"/>
    </xf>
    <xf numFmtId="4" fontId="3" fillId="3" borderId="37" xfId="2" applyNumberFormat="1" applyFont="1" applyFill="1" applyBorder="1" applyAlignment="1" applyProtection="1">
      <alignment vertical="center" wrapText="1"/>
      <protection locked="0"/>
    </xf>
    <xf numFmtId="4" fontId="3" fillId="3" borderId="24" xfId="2" applyNumberFormat="1" applyFont="1" applyFill="1" applyBorder="1" applyAlignment="1" applyProtection="1">
      <alignment vertical="center" wrapText="1"/>
      <protection locked="0"/>
    </xf>
    <xf numFmtId="4" fontId="3" fillId="3" borderId="4" xfId="2" applyNumberFormat="1" applyFont="1" applyFill="1" applyBorder="1" applyAlignment="1" applyProtection="1">
      <alignment vertical="center" wrapText="1"/>
      <protection locked="0"/>
    </xf>
    <xf numFmtId="4" fontId="3" fillId="3" borderId="25" xfId="2" applyNumberFormat="1" applyFont="1" applyFill="1" applyBorder="1" applyAlignment="1" applyProtection="1">
      <alignment vertical="center" wrapText="1"/>
      <protection locked="0"/>
    </xf>
    <xf numFmtId="4" fontId="3" fillId="3" borderId="35" xfId="2" applyNumberFormat="1" applyFont="1" applyFill="1" applyBorder="1" applyAlignment="1" applyProtection="1">
      <alignment vertical="center" wrapText="1"/>
      <protection locked="0"/>
    </xf>
    <xf numFmtId="4" fontId="3" fillId="3" borderId="36" xfId="2" applyNumberFormat="1" applyFont="1" applyFill="1" applyBorder="1" applyAlignment="1" applyProtection="1">
      <alignment vertical="center" wrapText="1"/>
      <protection locked="0"/>
    </xf>
    <xf numFmtId="4" fontId="3" fillId="3" borderId="38" xfId="2" applyNumberFormat="1" applyFont="1" applyFill="1" applyBorder="1" applyAlignment="1" applyProtection="1">
      <alignment vertical="center" wrapText="1"/>
      <protection locked="0"/>
    </xf>
    <xf numFmtId="4" fontId="3" fillId="3" borderId="39" xfId="2" applyNumberFormat="1" applyFont="1" applyFill="1" applyBorder="1" applyAlignment="1" applyProtection="1">
      <alignment vertical="center" wrapText="1"/>
      <protection locked="0"/>
    </xf>
    <xf numFmtId="4" fontId="3" fillId="3" borderId="40" xfId="2" applyNumberFormat="1" applyFont="1" applyFill="1" applyBorder="1" applyAlignment="1" applyProtection="1">
      <alignment vertical="center" wrapText="1"/>
      <protection locked="0"/>
    </xf>
    <xf numFmtId="4" fontId="3" fillId="3" borderId="41" xfId="2" applyNumberFormat="1" applyFont="1" applyFill="1" applyBorder="1" applyAlignment="1" applyProtection="1">
      <alignment vertical="center" wrapText="1"/>
      <protection locked="0"/>
    </xf>
    <xf numFmtId="4" fontId="3" fillId="3" borderId="42" xfId="2" applyNumberFormat="1" applyFont="1" applyFill="1" applyBorder="1" applyAlignment="1" applyProtection="1">
      <alignment vertical="center" wrapText="1"/>
      <protection locked="0"/>
    </xf>
    <xf numFmtId="4" fontId="3" fillId="3" borderId="43" xfId="2" applyNumberFormat="1" applyFont="1" applyFill="1" applyBorder="1" applyAlignment="1" applyProtection="1">
      <alignment vertical="center" wrapText="1"/>
      <protection locked="0"/>
    </xf>
    <xf numFmtId="0" fontId="10" fillId="0" borderId="0" xfId="2" applyFont="1" applyAlignment="1">
      <alignment horizontal="left"/>
    </xf>
    <xf numFmtId="0" fontId="10" fillId="0" borderId="0" xfId="2" applyFont="1" applyAlignment="1">
      <alignment horizontal="right"/>
    </xf>
    <xf numFmtId="0" fontId="13" fillId="0" borderId="0" xfId="2" applyFont="1" applyAlignment="1"/>
    <xf numFmtId="0" fontId="13" fillId="0" borderId="0" xfId="2" applyFont="1" applyAlignment="1">
      <alignment horizontal="left"/>
    </xf>
    <xf numFmtId="14" fontId="13" fillId="0" borderId="0" xfId="2" applyNumberFormat="1" applyFont="1" applyAlignment="1">
      <alignment horizontal="left"/>
    </xf>
    <xf numFmtId="0" fontId="15" fillId="0" borderId="0" xfId="2" applyFont="1"/>
    <xf numFmtId="0" fontId="15" fillId="0" borderId="0" xfId="2" applyFont="1" applyAlignment="1">
      <alignment horizontal="right"/>
    </xf>
    <xf numFmtId="0" fontId="13" fillId="0" borderId="0" xfId="2" applyFont="1"/>
    <xf numFmtId="0" fontId="16" fillId="0" borderId="0" xfId="0" applyFont="1"/>
    <xf numFmtId="0" fontId="13" fillId="0" borderId="0" xfId="2" applyFont="1" applyAlignment="1">
      <alignment wrapText="1"/>
    </xf>
    <xf numFmtId="0" fontId="13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wrapText="1"/>
    </xf>
    <xf numFmtId="0" fontId="13" fillId="0" borderId="1" xfId="2" applyFont="1" applyBorder="1" applyAlignment="1">
      <alignment horizontal="center" wrapText="1"/>
    </xf>
    <xf numFmtId="0" fontId="13" fillId="0" borderId="1" xfId="2" applyFont="1" applyBorder="1"/>
    <xf numFmtId="0" fontId="13" fillId="0" borderId="1" xfId="2" applyFont="1" applyBorder="1" applyAlignment="1">
      <alignment horizontal="center"/>
    </xf>
    <xf numFmtId="0" fontId="15" fillId="0" borderId="1" xfId="2" applyFont="1" applyBorder="1" applyAlignment="1">
      <alignment wrapText="1"/>
    </xf>
    <xf numFmtId="0" fontId="15" fillId="0" borderId="1" xfId="2" applyFont="1" applyBorder="1" applyAlignment="1">
      <alignment horizontal="center"/>
    </xf>
    <xf numFmtId="9" fontId="3" fillId="3" borderId="1" xfId="1" applyFont="1" applyFill="1" applyBorder="1" applyProtection="1">
      <protection locked="0"/>
    </xf>
    <xf numFmtId="9" fontId="4" fillId="3" borderId="1" xfId="1" applyFont="1" applyFill="1" applyBorder="1" applyProtection="1">
      <protection locked="0"/>
    </xf>
    <xf numFmtId="4" fontId="4" fillId="3" borderId="33" xfId="2" applyNumberFormat="1" applyFont="1" applyFill="1" applyBorder="1" applyAlignment="1" applyProtection="1">
      <alignment vertical="center" wrapText="1"/>
      <protection locked="0"/>
    </xf>
    <xf numFmtId="4" fontId="4" fillId="3" borderId="34" xfId="2" applyNumberFormat="1" applyFont="1" applyFill="1" applyBorder="1" applyAlignment="1" applyProtection="1">
      <alignment vertical="center" wrapText="1"/>
      <protection locked="0"/>
    </xf>
    <xf numFmtId="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" applyFont="1" applyBorder="1" applyAlignment="1">
      <alignment horizontal="center" vertical="center" wrapText="1"/>
    </xf>
    <xf numFmtId="4" fontId="3" fillId="3" borderId="27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44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45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2" applyFont="1" applyBorder="1" applyAlignment="1">
      <alignment horizontal="center" vertical="center" wrapText="1"/>
    </xf>
    <xf numFmtId="0" fontId="10" fillId="0" borderId="30" xfId="2" applyFont="1" applyBorder="1" applyAlignment="1">
      <alignment horizontal="center" vertical="center" textRotation="90"/>
    </xf>
    <xf numFmtId="0" fontId="10" fillId="0" borderId="0" xfId="2" applyFont="1" applyAlignment="1">
      <alignment horizontal="right"/>
    </xf>
    <xf numFmtId="165" fontId="10" fillId="0" borderId="1" xfId="2" applyNumberFormat="1" applyFont="1" applyBorder="1" applyAlignment="1">
      <alignment horizontal="left" vertical="center" wrapText="1"/>
    </xf>
    <xf numFmtId="0" fontId="5" fillId="2" borderId="46" xfId="3" applyNumberFormat="1" applyFont="1" applyFill="1" applyBorder="1" applyAlignment="1">
      <alignment horizontal="left" vertical="top" wrapText="1"/>
    </xf>
    <xf numFmtId="0" fontId="11" fillId="0" borderId="1" xfId="2" applyFont="1" applyBorder="1" applyAlignment="1">
      <alignment horizontal="center" wrapText="1"/>
    </xf>
    <xf numFmtId="4" fontId="0" fillId="0" borderId="0" xfId="0" applyNumberFormat="1"/>
    <xf numFmtId="4" fontId="20" fillId="0" borderId="0" xfId="0" applyNumberFormat="1" applyFont="1"/>
    <xf numFmtId="0" fontId="13" fillId="0" borderId="9" xfId="2" applyFont="1" applyBorder="1" applyAlignment="1">
      <alignment horizontal="center"/>
    </xf>
    <xf numFmtId="0" fontId="3" fillId="3" borderId="2" xfId="2" applyFont="1" applyFill="1" applyBorder="1" applyAlignment="1" applyProtection="1">
      <alignment horizontal="center"/>
      <protection locked="0"/>
    </xf>
    <xf numFmtId="0" fontId="13" fillId="0" borderId="0" xfId="2" applyFont="1" applyBorder="1" applyAlignment="1">
      <alignment horizontal="center"/>
    </xf>
    <xf numFmtId="0" fontId="4" fillId="3" borderId="0" xfId="2" applyFont="1" applyFill="1" applyAlignment="1" applyProtection="1">
      <alignment horizontal="center"/>
      <protection locked="0"/>
    </xf>
    <xf numFmtId="0" fontId="15" fillId="0" borderId="0" xfId="2" applyFont="1" applyAlignment="1">
      <alignment horizontal="center"/>
    </xf>
    <xf numFmtId="0" fontId="4" fillId="3" borderId="2" xfId="2" applyFont="1" applyFill="1" applyBorder="1" applyAlignment="1" applyProtection="1">
      <alignment horizontal="center"/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9" fontId="3" fillId="3" borderId="1" xfId="1" applyFont="1" applyFill="1" applyBorder="1" applyAlignment="1" applyProtection="1">
      <alignment horizontal="center" wrapText="1"/>
      <protection locked="0"/>
    </xf>
    <xf numFmtId="9" fontId="3" fillId="3" borderId="1" xfId="1" applyFont="1" applyFill="1" applyBorder="1" applyAlignment="1" applyProtection="1">
      <alignment horizontal="center"/>
      <protection locked="0"/>
    </xf>
    <xf numFmtId="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65" fontId="3" fillId="3" borderId="1" xfId="2" applyNumberFormat="1" applyFont="1" applyFill="1" applyBorder="1" applyAlignment="1" applyProtection="1">
      <alignment horizontal="center" wrapText="1"/>
      <protection locked="0"/>
    </xf>
    <xf numFmtId="4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7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0" xfId="2" applyFont="1" applyAlignment="1">
      <alignment horizontal="right"/>
    </xf>
    <xf numFmtId="0" fontId="13" fillId="0" borderId="2" xfId="2" applyFont="1" applyBorder="1" applyAlignment="1">
      <alignment horizontal="center"/>
    </xf>
    <xf numFmtId="0" fontId="13" fillId="0" borderId="27" xfId="2" applyFont="1" applyBorder="1" applyAlignment="1">
      <alignment horizontal="center" vertical="center" wrapText="1"/>
    </xf>
    <xf numFmtId="0" fontId="13" fillId="0" borderId="45" xfId="2" applyFont="1" applyBorder="1" applyAlignment="1">
      <alignment horizontal="center" vertical="center" wrapText="1"/>
    </xf>
    <xf numFmtId="0" fontId="17" fillId="0" borderId="27" xfId="2" applyFont="1" applyBorder="1" applyAlignment="1">
      <alignment horizontal="center" vertical="center" wrapText="1"/>
    </xf>
    <xf numFmtId="0" fontId="17" fillId="0" borderId="45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right"/>
    </xf>
    <xf numFmtId="4" fontId="3" fillId="3" borderId="27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44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45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2" fontId="0" fillId="0" borderId="0" xfId="0" applyNumberFormat="1" applyAlignment="1" applyProtection="1">
      <alignment horizontal="center" vertical="center"/>
      <protection locked="0"/>
    </xf>
    <xf numFmtId="0" fontId="10" fillId="0" borderId="1" xfId="2" applyFont="1" applyBorder="1" applyAlignment="1">
      <alignment horizontal="center" vertical="center" textRotation="90"/>
    </xf>
    <xf numFmtId="0" fontId="11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47" xfId="2" applyFont="1" applyBorder="1" applyAlignment="1">
      <alignment horizontal="center" vertical="center" wrapText="1"/>
    </xf>
    <xf numFmtId="0" fontId="11" fillId="0" borderId="30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48" xfId="2" applyFont="1" applyBorder="1" applyAlignment="1">
      <alignment horizontal="center" vertical="center" wrapText="1"/>
    </xf>
    <xf numFmtId="0" fontId="14" fillId="0" borderId="27" xfId="2" applyFont="1" applyBorder="1" applyAlignment="1">
      <alignment horizontal="center" vertical="center" wrapText="1"/>
    </xf>
    <xf numFmtId="0" fontId="14" fillId="0" borderId="44" xfId="2" applyFont="1" applyBorder="1" applyAlignment="1">
      <alignment horizontal="center" vertical="center" wrapText="1"/>
    </xf>
    <xf numFmtId="0" fontId="14" fillId="0" borderId="45" xfId="2" applyFont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textRotation="90"/>
    </xf>
    <xf numFmtId="0" fontId="10" fillId="0" borderId="29" xfId="2" applyFont="1" applyBorder="1" applyAlignment="1">
      <alignment horizontal="center" vertical="center" textRotation="90"/>
    </xf>
    <xf numFmtId="0" fontId="10" fillId="0" borderId="23" xfId="2" applyFont="1" applyBorder="1" applyAlignment="1">
      <alignment horizontal="center" vertical="center" textRotation="90"/>
    </xf>
    <xf numFmtId="0" fontId="10" fillId="0" borderId="30" xfId="2" applyFont="1" applyBorder="1" applyAlignment="1">
      <alignment horizontal="center" vertical="center" textRotation="90"/>
    </xf>
    <xf numFmtId="0" fontId="11" fillId="0" borderId="59" xfId="2" applyFont="1" applyBorder="1" applyAlignment="1">
      <alignment horizontal="center" vertical="center" wrapText="1"/>
    </xf>
    <xf numFmtId="0" fontId="11" fillId="0" borderId="60" xfId="2" applyFont="1" applyBorder="1" applyAlignment="1">
      <alignment horizontal="center" vertical="center" wrapText="1"/>
    </xf>
    <xf numFmtId="0" fontId="11" fillId="0" borderId="61" xfId="2" applyFont="1" applyBorder="1" applyAlignment="1">
      <alignment horizontal="center" vertical="center" wrapText="1"/>
    </xf>
    <xf numFmtId="0" fontId="11" fillId="0" borderId="57" xfId="2" applyFont="1" applyBorder="1" applyAlignment="1">
      <alignment horizontal="center" vertical="center" wrapText="1"/>
    </xf>
    <xf numFmtId="0" fontId="11" fillId="0" borderId="42" xfId="2" applyFont="1" applyBorder="1" applyAlignment="1">
      <alignment horizontal="center" vertical="center" wrapText="1"/>
    </xf>
    <xf numFmtId="165" fontId="3" fillId="3" borderId="24" xfId="2" applyNumberFormat="1" applyFont="1" applyFill="1" applyBorder="1" applyAlignment="1" applyProtection="1">
      <alignment horizontal="center" vertical="center" wrapText="1"/>
      <protection locked="0"/>
    </xf>
    <xf numFmtId="165" fontId="3" fillId="3" borderId="1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2" applyFont="1" applyBorder="1" applyAlignment="1">
      <alignment horizontal="center" vertical="center" wrapText="1"/>
    </xf>
    <xf numFmtId="0" fontId="9" fillId="0" borderId="47" xfId="2" applyFont="1" applyBorder="1" applyAlignment="1">
      <alignment horizontal="center" vertical="center" wrapText="1"/>
    </xf>
    <xf numFmtId="0" fontId="9" fillId="0" borderId="58" xfId="2" applyFont="1" applyBorder="1" applyAlignment="1">
      <alignment horizontal="center" vertical="center" wrapText="1"/>
    </xf>
    <xf numFmtId="0" fontId="9" fillId="0" borderId="48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23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32" xfId="2" applyFont="1" applyBorder="1" applyAlignment="1">
      <alignment horizontal="center" vertical="center" wrapText="1"/>
    </xf>
    <xf numFmtId="0" fontId="11" fillId="0" borderId="27" xfId="2" applyFont="1" applyBorder="1" applyAlignment="1">
      <alignment horizontal="center" vertical="center" wrapText="1"/>
    </xf>
    <xf numFmtId="165" fontId="4" fillId="3" borderId="37" xfId="2" applyNumberFormat="1" applyFont="1" applyFill="1" applyBorder="1" applyAlignment="1" applyProtection="1">
      <alignment horizontal="center" vertical="center" wrapText="1"/>
      <protection locked="0"/>
    </xf>
    <xf numFmtId="165" fontId="4" fillId="3" borderId="33" xfId="2" applyNumberFormat="1" applyFont="1" applyFill="1" applyBorder="1" applyAlignment="1" applyProtection="1">
      <alignment horizontal="center" vertical="center" wrapText="1"/>
      <protection locked="0"/>
    </xf>
    <xf numFmtId="4" fontId="4" fillId="3" borderId="28" xfId="2" applyNumberFormat="1" applyFont="1" applyFill="1" applyBorder="1" applyAlignment="1" applyProtection="1">
      <alignment horizontal="center" vertical="center" wrapText="1"/>
      <protection locked="0"/>
    </xf>
    <xf numFmtId="4" fontId="4" fillId="3" borderId="56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28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56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57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43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2" applyFont="1" applyBorder="1" applyAlignment="1">
      <alignment horizontal="center" vertical="center" wrapText="1"/>
    </xf>
    <xf numFmtId="165" fontId="3" fillId="3" borderId="49" xfId="2" applyNumberFormat="1" applyFont="1" applyFill="1" applyBorder="1" applyAlignment="1" applyProtection="1">
      <alignment horizontal="center" vertical="center" wrapText="1"/>
      <protection locked="0"/>
    </xf>
    <xf numFmtId="165" fontId="3" fillId="3" borderId="50" xfId="2" applyNumberFormat="1" applyFont="1" applyFill="1" applyBorder="1" applyAlignment="1" applyProtection="1">
      <alignment horizontal="center" vertical="center" wrapText="1"/>
      <protection locked="0"/>
    </xf>
    <xf numFmtId="165" fontId="3" fillId="3" borderId="51" xfId="2" applyNumberFormat="1" applyFont="1" applyFill="1" applyBorder="1" applyAlignment="1" applyProtection="1">
      <alignment horizontal="center" vertical="center" wrapText="1"/>
      <protection locked="0"/>
    </xf>
    <xf numFmtId="165" fontId="3" fillId="3" borderId="52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53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33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54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34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55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37" xfId="2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2" applyFont="1" applyFill="1" applyAlignment="1" applyProtection="1">
      <alignment horizontal="center"/>
      <protection locked="0"/>
    </xf>
    <xf numFmtId="0" fontId="10" fillId="0" borderId="0" xfId="2" applyFont="1" applyAlignment="1">
      <alignment horizontal="right"/>
    </xf>
    <xf numFmtId="0" fontId="11" fillId="0" borderId="1" xfId="2" applyFont="1" applyBorder="1" applyAlignment="1">
      <alignment horizontal="center" wrapText="1"/>
    </xf>
    <xf numFmtId="0" fontId="10" fillId="0" borderId="2" xfId="2" applyFont="1" applyBorder="1" applyAlignment="1">
      <alignment horizontal="center"/>
    </xf>
    <xf numFmtId="4" fontId="13" fillId="3" borderId="1" xfId="2" applyNumberFormat="1" applyFont="1" applyFill="1" applyBorder="1" applyAlignment="1" applyProtection="1">
      <alignment horizontal="center" wrapText="1"/>
      <protection locked="0"/>
    </xf>
    <xf numFmtId="0" fontId="11" fillId="0" borderId="27" xfId="2" applyFont="1" applyBorder="1" applyAlignment="1">
      <alignment horizontal="center"/>
    </xf>
    <xf numFmtId="0" fontId="11" fillId="0" borderId="44" xfId="2" applyFont="1" applyBorder="1" applyAlignment="1">
      <alignment horizontal="center"/>
    </xf>
    <xf numFmtId="0" fontId="11" fillId="0" borderId="45" xfId="2" applyFont="1" applyBorder="1" applyAlignment="1">
      <alignment horizontal="center"/>
    </xf>
    <xf numFmtId="0" fontId="11" fillId="0" borderId="3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/>
    </xf>
    <xf numFmtId="0" fontId="19" fillId="0" borderId="0" xfId="2" applyFont="1" applyBorder="1" applyAlignment="1">
      <alignment horizontal="left"/>
    </xf>
    <xf numFmtId="0" fontId="11" fillId="0" borderId="27" xfId="2" applyFont="1" applyBorder="1" applyAlignment="1">
      <alignment horizontal="left"/>
    </xf>
    <xf numFmtId="0" fontId="11" fillId="0" borderId="44" xfId="2" applyFont="1" applyBorder="1" applyAlignment="1">
      <alignment horizontal="left"/>
    </xf>
    <xf numFmtId="0" fontId="11" fillId="0" borderId="45" xfId="2" applyFont="1" applyBorder="1" applyAlignment="1">
      <alignment horizontal="left"/>
    </xf>
    <xf numFmtId="2" fontId="3" fillId="3" borderId="27" xfId="5" applyNumberFormat="1" applyFont="1" applyFill="1" applyBorder="1" applyAlignment="1" applyProtection="1">
      <alignment horizontal="center"/>
      <protection locked="0"/>
    </xf>
    <xf numFmtId="2" fontId="3" fillId="3" borderId="44" xfId="5" applyNumberFormat="1" applyFont="1" applyFill="1" applyBorder="1" applyAlignment="1" applyProtection="1">
      <alignment horizontal="center"/>
      <protection locked="0"/>
    </xf>
    <xf numFmtId="2" fontId="3" fillId="3" borderId="45" xfId="5" applyNumberFormat="1" applyFont="1" applyFill="1" applyBorder="1" applyAlignment="1" applyProtection="1">
      <alignment horizontal="center"/>
      <protection locked="0"/>
    </xf>
    <xf numFmtId="0" fontId="11" fillId="0" borderId="44" xfId="2" applyFont="1" applyBorder="1" applyAlignment="1">
      <alignment horizontal="center" vertical="center" wrapText="1"/>
    </xf>
    <xf numFmtId="0" fontId="11" fillId="0" borderId="45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/>
    </xf>
    <xf numFmtId="2" fontId="3" fillId="3" borderId="1" xfId="5" applyNumberFormat="1" applyFont="1" applyFill="1" applyBorder="1" applyAlignment="1" applyProtection="1">
      <alignment horizontal="center"/>
      <protection locked="0"/>
    </xf>
    <xf numFmtId="0" fontId="11" fillId="0" borderId="1" xfId="2" applyFont="1" applyBorder="1" applyAlignment="1">
      <alignment horizontal="left" wrapText="1"/>
    </xf>
    <xf numFmtId="166" fontId="13" fillId="0" borderId="1" xfId="5" applyNumberFormat="1" applyFont="1" applyBorder="1" applyAlignment="1">
      <alignment horizontal="center"/>
    </xf>
    <xf numFmtId="0" fontId="11" fillId="0" borderId="1" xfId="2" applyFont="1" applyBorder="1" applyAlignment="1">
      <alignment horizontal="left"/>
    </xf>
    <xf numFmtId="165" fontId="13" fillId="0" borderId="1" xfId="2" applyNumberFormat="1" applyFont="1" applyBorder="1" applyAlignment="1">
      <alignment horizontal="center"/>
    </xf>
    <xf numFmtId="0" fontId="18" fillId="0" borderId="1" xfId="2" applyFont="1" applyBorder="1" applyAlignment="1">
      <alignment horizontal="left"/>
    </xf>
  </cellXfs>
  <cellStyles count="6">
    <cellStyle name="Обычный" xfId="0" builtinId="0"/>
    <cellStyle name="Обычный 2" xfId="2"/>
    <cellStyle name="Обычный_Лист2" xfId="3"/>
    <cellStyle name="Обычный_Лист3" xfId="4"/>
    <cellStyle name="Процентный" xfId="1" builtinId="5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%20&#1074;%20&#1044;&#1086;&#1082;&#1091;&#1084;&#1077;&#1085;&#1090;%20&#1070;&#1048;_&#1057;&#1074;&#1086;&#1076;&#1085;&#1099;&#1081;&#1060;&#1080;&#1085;&#1054;&#1090;&#1095;&#1077;&#1090;%20%20&#1054;&#1090;&#1095;&#1077;&#1090;201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Лист1"/>
      <sheetName val="Лист2"/>
      <sheetName val="Лист3"/>
      <sheetName val="Лист4"/>
      <sheetName val="Лист5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0</v>
          </cell>
          <cell r="O24">
            <v>0</v>
          </cell>
          <cell r="R24">
            <v>0</v>
          </cell>
        </row>
      </sheetData>
      <sheetData sheetId="4" refreshError="1">
        <row r="50">
          <cell r="I50">
            <v>0</v>
          </cell>
          <cell r="M50">
            <v>0</v>
          </cell>
          <cell r="N50">
            <v>0</v>
          </cell>
          <cell r="O50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B4" sqref="B4"/>
    </sheetView>
  </sheetViews>
  <sheetFormatPr defaultRowHeight="15" x14ac:dyDescent="0.25"/>
  <cols>
    <col min="9" max="9" width="11.28515625" bestFit="1" customWidth="1"/>
  </cols>
  <sheetData>
    <row r="1" spans="1:12" ht="15.75" x14ac:dyDescent="0.25">
      <c r="A1" s="21"/>
      <c r="B1" s="21"/>
      <c r="C1" s="21"/>
      <c r="D1" s="21"/>
      <c r="E1" s="21"/>
      <c r="F1" s="21"/>
      <c r="G1" s="21"/>
      <c r="H1" s="9"/>
      <c r="I1" s="100" t="s">
        <v>107</v>
      </c>
      <c r="J1" s="11"/>
      <c r="K1" s="21"/>
      <c r="L1" s="21"/>
    </row>
    <row r="2" spans="1:12" ht="15.75" x14ac:dyDescent="0.25">
      <c r="A2" s="21"/>
      <c r="B2" s="21"/>
      <c r="C2" s="21"/>
      <c r="D2" s="21"/>
      <c r="E2" s="21"/>
      <c r="F2" s="21"/>
      <c r="G2" s="21"/>
      <c r="H2" s="9"/>
      <c r="I2" s="100" t="s">
        <v>108</v>
      </c>
      <c r="J2" s="11"/>
      <c r="K2" s="21"/>
      <c r="L2" s="21"/>
    </row>
    <row r="3" spans="1:12" ht="15.75" x14ac:dyDescent="0.25">
      <c r="A3" s="21"/>
      <c r="B3" s="21"/>
      <c r="C3" s="21"/>
      <c r="D3" s="21"/>
      <c r="E3" s="21"/>
      <c r="F3" s="21"/>
      <c r="G3" s="21"/>
      <c r="H3" s="10"/>
      <c r="I3" s="101" t="s">
        <v>166</v>
      </c>
      <c r="J3" s="98"/>
      <c r="K3" s="98"/>
      <c r="L3" s="98"/>
    </row>
    <row r="4" spans="1:12" ht="15.75" x14ac:dyDescent="0.25">
      <c r="A4" s="21"/>
      <c r="B4" s="21"/>
      <c r="C4" s="21"/>
      <c r="D4" s="21"/>
      <c r="E4" s="21"/>
      <c r="F4" s="21"/>
      <c r="G4" s="21"/>
      <c r="H4" s="10"/>
      <c r="I4" s="102">
        <v>43825</v>
      </c>
      <c r="J4" s="101" t="s">
        <v>187</v>
      </c>
      <c r="K4" s="98"/>
      <c r="L4" s="98"/>
    </row>
    <row r="5" spans="1:12" x14ac:dyDescent="0.25">
      <c r="A5" s="21"/>
      <c r="B5" s="21"/>
      <c r="C5" s="21"/>
      <c r="D5" s="21"/>
      <c r="E5" s="21"/>
      <c r="F5" s="21"/>
      <c r="G5" s="21"/>
      <c r="H5" s="9"/>
      <c r="I5" s="9"/>
      <c r="J5" s="99"/>
      <c r="K5" s="98"/>
      <c r="L5" s="98"/>
    </row>
    <row r="6" spans="1:12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15.75" x14ac:dyDescent="0.25">
      <c r="A10" s="136" t="s">
        <v>188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spans="1:12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.75" x14ac:dyDescent="0.25">
      <c r="A12" s="137" t="s">
        <v>189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</row>
    <row r="13" spans="1:12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15.75" x14ac:dyDescent="0.25">
      <c r="A14" s="137" t="s">
        <v>190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</row>
    <row r="15" spans="1:12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15.75" x14ac:dyDescent="0.25">
      <c r="A16" s="22"/>
      <c r="B16" s="22"/>
      <c r="C16" s="22"/>
      <c r="D16" s="103"/>
      <c r="E16" s="104" t="s">
        <v>109</v>
      </c>
      <c r="F16" s="138"/>
      <c r="G16" s="138"/>
      <c r="H16" s="103" t="s">
        <v>110</v>
      </c>
      <c r="I16" s="22"/>
      <c r="J16" s="22"/>
      <c r="K16" s="22"/>
      <c r="L16" s="22"/>
    </row>
    <row r="17" spans="1:12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30.75" customHeight="1" x14ac:dyDescent="0.25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</row>
    <row r="19" spans="1:12" ht="15.75" x14ac:dyDescent="0.25">
      <c r="A19" s="133" t="s">
        <v>111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</row>
    <row r="20" spans="1:12" ht="15.75" x14ac:dyDescent="0.25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</row>
    <row r="21" spans="1:12" ht="15.75" x14ac:dyDescent="0.25">
      <c r="A21" s="133" t="s">
        <v>112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</row>
    <row r="22" spans="1:12" ht="15.75" x14ac:dyDescent="0.2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</row>
    <row r="23" spans="1:12" ht="15.75" x14ac:dyDescent="0.25">
      <c r="A23" s="135" t="s">
        <v>113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</row>
    <row r="24" spans="1:12" ht="15.75" x14ac:dyDescent="0.2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</row>
    <row r="25" spans="1:12" ht="15.75" x14ac:dyDescent="0.25">
      <c r="A25" s="135" t="s">
        <v>191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</row>
    <row r="26" spans="1:12" ht="15.75" x14ac:dyDescent="0.2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</row>
    <row r="27" spans="1:12" ht="15.75" x14ac:dyDescent="0.2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</row>
    <row r="28" spans="1:12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</sheetData>
  <mergeCells count="12">
    <mergeCell ref="A10:L10"/>
    <mergeCell ref="A20:L20"/>
    <mergeCell ref="A12:L12"/>
    <mergeCell ref="F16:G16"/>
    <mergeCell ref="A18:L18"/>
    <mergeCell ref="A19:L19"/>
    <mergeCell ref="A14:L14"/>
    <mergeCell ref="A21:L21"/>
    <mergeCell ref="A22:L22"/>
    <mergeCell ref="A23:L23"/>
    <mergeCell ref="A24:L24"/>
    <mergeCell ref="A25:L25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workbookViewId="0">
      <selection activeCell="C18" sqref="C18:N18"/>
    </sheetView>
  </sheetViews>
  <sheetFormatPr defaultRowHeight="15.75" x14ac:dyDescent="0.25"/>
  <cols>
    <col min="1" max="1" width="15.5703125" style="106" customWidth="1"/>
    <col min="2" max="16384" width="9.140625" style="106"/>
  </cols>
  <sheetData>
    <row r="1" spans="1:17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48" t="s">
        <v>0</v>
      </c>
      <c r="O1" s="148"/>
      <c r="P1" s="148"/>
      <c r="Q1" s="148"/>
    </row>
    <row r="2" spans="1:17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x14ac:dyDescent="0.25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7" x14ac:dyDescent="0.2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1:17" x14ac:dyDescent="0.25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</row>
    <row r="6" spans="1:17" x14ac:dyDescent="0.2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</row>
    <row r="7" spans="1:17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5"/>
      <c r="M7" s="105"/>
      <c r="N7" s="105"/>
      <c r="O7" s="149" t="s">
        <v>3</v>
      </c>
      <c r="P7" s="149"/>
      <c r="Q7" s="149"/>
    </row>
    <row r="8" spans="1:17" x14ac:dyDescent="0.25">
      <c r="A8" s="145" t="s">
        <v>4</v>
      </c>
      <c r="B8" s="145" t="s">
        <v>5</v>
      </c>
      <c r="C8" s="147" t="s">
        <v>6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</row>
    <row r="9" spans="1:17" ht="49.5" customHeight="1" x14ac:dyDescent="0.25">
      <c r="A9" s="146"/>
      <c r="B9" s="146"/>
      <c r="C9" s="147" t="s">
        <v>7</v>
      </c>
      <c r="D9" s="147"/>
      <c r="E9" s="147"/>
      <c r="F9" s="147" t="s">
        <v>8</v>
      </c>
      <c r="G9" s="147"/>
      <c r="H9" s="147"/>
      <c r="I9" s="147" t="s">
        <v>9</v>
      </c>
      <c r="J9" s="147"/>
      <c r="K9" s="147"/>
      <c r="L9" s="147" t="s">
        <v>10</v>
      </c>
      <c r="M9" s="147"/>
      <c r="N9" s="147"/>
      <c r="O9" s="147" t="s">
        <v>11</v>
      </c>
      <c r="P9" s="147"/>
      <c r="Q9" s="147"/>
    </row>
    <row r="10" spans="1:17" x14ac:dyDescent="0.25">
      <c r="A10" s="108">
        <v>1</v>
      </c>
      <c r="B10" s="108">
        <v>2</v>
      </c>
      <c r="C10" s="147">
        <v>3</v>
      </c>
      <c r="D10" s="147"/>
      <c r="E10" s="147"/>
      <c r="F10" s="147">
        <v>4</v>
      </c>
      <c r="G10" s="147"/>
      <c r="H10" s="147"/>
      <c r="I10" s="147">
        <v>5</v>
      </c>
      <c r="J10" s="147"/>
      <c r="K10" s="147"/>
      <c r="L10" s="147">
        <v>6</v>
      </c>
      <c r="M10" s="147"/>
      <c r="N10" s="147"/>
      <c r="O10" s="147">
        <v>7</v>
      </c>
      <c r="P10" s="147"/>
      <c r="Q10" s="147"/>
    </row>
    <row r="11" spans="1:17" x14ac:dyDescent="0.25">
      <c r="A11" s="108" t="s">
        <v>12</v>
      </c>
      <c r="B11" s="108">
        <v>1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>
        <f t="shared" ref="O11:O22" si="0">SUM(C11:N11)</f>
        <v>0</v>
      </c>
      <c r="P11" s="142"/>
      <c r="Q11" s="142"/>
    </row>
    <row r="12" spans="1:17" x14ac:dyDescent="0.25">
      <c r="A12" s="108" t="s">
        <v>13</v>
      </c>
      <c r="B12" s="108">
        <v>2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>
        <f t="shared" si="0"/>
        <v>0</v>
      </c>
      <c r="P12" s="142"/>
      <c r="Q12" s="142"/>
    </row>
    <row r="13" spans="1:17" x14ac:dyDescent="0.25">
      <c r="A13" s="108" t="s">
        <v>14</v>
      </c>
      <c r="B13" s="108">
        <v>3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>
        <f t="shared" si="0"/>
        <v>0</v>
      </c>
      <c r="P13" s="142"/>
      <c r="Q13" s="142"/>
    </row>
    <row r="14" spans="1:17" x14ac:dyDescent="0.25">
      <c r="A14" s="108" t="s">
        <v>15</v>
      </c>
      <c r="B14" s="108">
        <v>4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>
        <f t="shared" si="0"/>
        <v>0</v>
      </c>
      <c r="P14" s="142"/>
      <c r="Q14" s="142"/>
    </row>
    <row r="15" spans="1:17" x14ac:dyDescent="0.25">
      <c r="A15" s="108" t="s">
        <v>16</v>
      </c>
      <c r="B15" s="108">
        <v>5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>
        <f t="shared" si="0"/>
        <v>0</v>
      </c>
      <c r="P15" s="142"/>
      <c r="Q15" s="142"/>
    </row>
    <row r="16" spans="1:17" x14ac:dyDescent="0.25">
      <c r="A16" s="108" t="s">
        <v>17</v>
      </c>
      <c r="B16" s="108">
        <v>6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>
        <f t="shared" si="0"/>
        <v>0</v>
      </c>
      <c r="P16" s="142"/>
      <c r="Q16" s="142"/>
    </row>
    <row r="17" spans="1:17" x14ac:dyDescent="0.25">
      <c r="A17" s="108" t="s">
        <v>18</v>
      </c>
      <c r="B17" s="108">
        <v>7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>
        <f t="shared" si="0"/>
        <v>0</v>
      </c>
      <c r="P17" s="142"/>
      <c r="Q17" s="142"/>
    </row>
    <row r="18" spans="1:17" x14ac:dyDescent="0.25">
      <c r="A18" s="108" t="s">
        <v>19</v>
      </c>
      <c r="B18" s="108">
        <v>8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>
        <f t="shared" si="0"/>
        <v>0</v>
      </c>
      <c r="P18" s="142"/>
      <c r="Q18" s="142"/>
    </row>
    <row r="19" spans="1:17" x14ac:dyDescent="0.25">
      <c r="A19" s="108" t="s">
        <v>20</v>
      </c>
      <c r="B19" s="108">
        <v>9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>
        <f t="shared" si="0"/>
        <v>0</v>
      </c>
      <c r="P19" s="142"/>
      <c r="Q19" s="142"/>
    </row>
    <row r="20" spans="1:17" x14ac:dyDescent="0.25">
      <c r="A20" s="108" t="s">
        <v>21</v>
      </c>
      <c r="B20" s="108">
        <v>10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>
        <f t="shared" si="0"/>
        <v>0</v>
      </c>
      <c r="P20" s="142"/>
      <c r="Q20" s="142"/>
    </row>
    <row r="21" spans="1:17" x14ac:dyDescent="0.25">
      <c r="A21" s="108" t="s">
        <v>22</v>
      </c>
      <c r="B21" s="108">
        <v>11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>
        <f t="shared" si="0"/>
        <v>0</v>
      </c>
      <c r="P21" s="142"/>
      <c r="Q21" s="142"/>
    </row>
    <row r="22" spans="1:17" x14ac:dyDescent="0.25">
      <c r="A22" s="108" t="s">
        <v>23</v>
      </c>
      <c r="B22" s="108">
        <v>12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>
        <f t="shared" si="0"/>
        <v>0</v>
      </c>
      <c r="P22" s="142"/>
      <c r="Q22" s="142"/>
    </row>
    <row r="23" spans="1:17" ht="67.5" customHeight="1" x14ac:dyDescent="0.25">
      <c r="A23" s="109" t="s">
        <v>24</v>
      </c>
      <c r="B23" s="109">
        <v>13</v>
      </c>
      <c r="C23" s="144">
        <f>SUM(C11:E22)</f>
        <v>0</v>
      </c>
      <c r="D23" s="144"/>
      <c r="E23" s="144"/>
      <c r="F23" s="144">
        <f>SUM(F11:H22)</f>
        <v>0</v>
      </c>
      <c r="G23" s="144"/>
      <c r="H23" s="144"/>
      <c r="I23" s="144">
        <f>SUM(I11:K22)</f>
        <v>0</v>
      </c>
      <c r="J23" s="144"/>
      <c r="K23" s="144"/>
      <c r="L23" s="144">
        <f>SUM(L11:N22)</f>
        <v>0</v>
      </c>
      <c r="M23" s="144"/>
      <c r="N23" s="144"/>
      <c r="O23" s="144">
        <f>SUM(O11:Q22)</f>
        <v>0</v>
      </c>
      <c r="P23" s="144"/>
      <c r="Q23" s="144"/>
    </row>
    <row r="24" spans="1:17" ht="51.75" customHeight="1" x14ac:dyDescent="0.25">
      <c r="A24" s="110" t="s">
        <v>25</v>
      </c>
      <c r="B24" s="111">
        <v>14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39"/>
      <c r="M24" s="139"/>
      <c r="N24" s="139"/>
      <c r="O24" s="139"/>
      <c r="P24" s="139"/>
      <c r="Q24" s="139"/>
    </row>
    <row r="25" spans="1:17" ht="31.5" x14ac:dyDescent="0.25">
      <c r="A25" s="110" t="s">
        <v>26</v>
      </c>
      <c r="B25" s="111">
        <v>15</v>
      </c>
      <c r="C25" s="140" t="e">
        <f>C23/O23</f>
        <v>#DIV/0!</v>
      </c>
      <c r="D25" s="140"/>
      <c r="E25" s="140"/>
      <c r="F25" s="140" t="e">
        <f>F23/O23</f>
        <v>#DIV/0!</v>
      </c>
      <c r="G25" s="140"/>
      <c r="H25" s="140"/>
      <c r="I25" s="140" t="e">
        <f>I23/O23</f>
        <v>#DIV/0!</v>
      </c>
      <c r="J25" s="140"/>
      <c r="K25" s="140"/>
      <c r="L25" s="141" t="e">
        <f>L23/O23</f>
        <v>#DIV/0!</v>
      </c>
      <c r="M25" s="141"/>
      <c r="N25" s="141"/>
      <c r="O25" s="141"/>
      <c r="P25" s="141"/>
      <c r="Q25" s="141"/>
    </row>
  </sheetData>
  <sheetProtection algorithmName="SHA-512" hashValue="FVfENT/WGPVwAjmHvoVbG8/5a397Fjnc2YdUrysCw6twSkB+HtDZ7y/XD4vtYHPGwAVtXlQEJEpedQc8h4IR6Q==" saltValue="CgTT/7CpLEWS46FzBnDlLg==" spinCount="100000" sheet="1"/>
  <mergeCells count="92">
    <mergeCell ref="C10:E10"/>
    <mergeCell ref="F10:H10"/>
    <mergeCell ref="N1:Q1"/>
    <mergeCell ref="A5:Q5"/>
    <mergeCell ref="A3:Q3"/>
    <mergeCell ref="C9:E9"/>
    <mergeCell ref="F9:H9"/>
    <mergeCell ref="I9:K9"/>
    <mergeCell ref="L9:N9"/>
    <mergeCell ref="I10:K10"/>
    <mergeCell ref="L10:N10"/>
    <mergeCell ref="O10:Q10"/>
    <mergeCell ref="O7:Q7"/>
    <mergeCell ref="O9:Q9"/>
    <mergeCell ref="C14:E14"/>
    <mergeCell ref="F14:H14"/>
    <mergeCell ref="I14:K14"/>
    <mergeCell ref="L14:N14"/>
    <mergeCell ref="C11:E11"/>
    <mergeCell ref="F11:H11"/>
    <mergeCell ref="I11:K11"/>
    <mergeCell ref="L11:N11"/>
    <mergeCell ref="C12:E12"/>
    <mergeCell ref="F12:H12"/>
    <mergeCell ref="I12:K12"/>
    <mergeCell ref="L12:N12"/>
    <mergeCell ref="C13:E13"/>
    <mergeCell ref="F13:H13"/>
    <mergeCell ref="I13:K13"/>
    <mergeCell ref="L13:N13"/>
    <mergeCell ref="C15:E15"/>
    <mergeCell ref="F15:H15"/>
    <mergeCell ref="I15:K15"/>
    <mergeCell ref="L15:N15"/>
    <mergeCell ref="C16:E16"/>
    <mergeCell ref="F16:H16"/>
    <mergeCell ref="I16:K16"/>
    <mergeCell ref="L16:N16"/>
    <mergeCell ref="C17:E17"/>
    <mergeCell ref="F17:H17"/>
    <mergeCell ref="I17:K17"/>
    <mergeCell ref="L17:N17"/>
    <mergeCell ref="C18:E18"/>
    <mergeCell ref="F18:H18"/>
    <mergeCell ref="I18:K18"/>
    <mergeCell ref="L18:N18"/>
    <mergeCell ref="C19:E19"/>
    <mergeCell ref="F19:H19"/>
    <mergeCell ref="I19:K19"/>
    <mergeCell ref="L19:N19"/>
    <mergeCell ref="C20:E20"/>
    <mergeCell ref="F20:H20"/>
    <mergeCell ref="I20:K20"/>
    <mergeCell ref="L20:N20"/>
    <mergeCell ref="O16:Q16"/>
    <mergeCell ref="O17:Q17"/>
    <mergeCell ref="O18:Q18"/>
    <mergeCell ref="O19:Q19"/>
    <mergeCell ref="O11:Q11"/>
    <mergeCell ref="O12:Q12"/>
    <mergeCell ref="O13:Q13"/>
    <mergeCell ref="O14:Q14"/>
    <mergeCell ref="O15:Q15"/>
    <mergeCell ref="O22:Q22"/>
    <mergeCell ref="O23:Q23"/>
    <mergeCell ref="A8:A9"/>
    <mergeCell ref="B8:B9"/>
    <mergeCell ref="C8:Q8"/>
    <mergeCell ref="O20:Q20"/>
    <mergeCell ref="O21:Q21"/>
    <mergeCell ref="C23:E23"/>
    <mergeCell ref="F23:H23"/>
    <mergeCell ref="I23:K23"/>
    <mergeCell ref="L23:N23"/>
    <mergeCell ref="C21:E21"/>
    <mergeCell ref="F21:H21"/>
    <mergeCell ref="I21:K21"/>
    <mergeCell ref="L21:N21"/>
    <mergeCell ref="C22:E22"/>
    <mergeCell ref="F22:H22"/>
    <mergeCell ref="I22:K22"/>
    <mergeCell ref="L22:N22"/>
    <mergeCell ref="C24:E24"/>
    <mergeCell ref="F24:H24"/>
    <mergeCell ref="I24:K24"/>
    <mergeCell ref="L24:N24"/>
    <mergeCell ref="O24:Q24"/>
    <mergeCell ref="C25:E25"/>
    <mergeCell ref="F25:H25"/>
    <mergeCell ref="I25:K25"/>
    <mergeCell ref="L25:N25"/>
    <mergeCell ref="O25:Q25"/>
  </mergeCells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workbookViewId="0">
      <selection activeCell="L11" sqref="L11"/>
    </sheetView>
  </sheetViews>
  <sheetFormatPr defaultRowHeight="15.75" x14ac:dyDescent="0.25"/>
  <cols>
    <col min="1" max="1" width="15.7109375" style="106" customWidth="1"/>
    <col min="2" max="2" width="9.140625" style="106"/>
    <col min="3" max="3" width="11.7109375" style="106" customWidth="1"/>
    <col min="4" max="4" width="14.28515625" style="106" customWidth="1"/>
    <col min="5" max="5" width="12.42578125" style="106" customWidth="1"/>
    <col min="6" max="6" width="14.28515625" style="106" customWidth="1"/>
    <col min="7" max="8" width="5.140625" style="106" customWidth="1"/>
    <col min="9" max="9" width="11" style="106" customWidth="1"/>
    <col min="10" max="10" width="14.28515625" style="106" customWidth="1"/>
    <col min="11" max="14" width="7.7109375" style="106" customWidth="1"/>
    <col min="15" max="15" width="9.140625" style="106"/>
    <col min="16" max="16" width="15.7109375" style="106" customWidth="1"/>
    <col min="17" max="16384" width="9.140625" style="106"/>
  </cols>
  <sheetData>
    <row r="1" spans="1:16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48" t="s">
        <v>128</v>
      </c>
      <c r="P1" s="148"/>
    </row>
    <row r="2" spans="1:16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x14ac:dyDescent="0.25">
      <c r="A3" s="137" t="s">
        <v>129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x14ac:dyDescent="0.2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x14ac:dyDescent="0.25">
      <c r="A5" s="137" t="s">
        <v>130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54" t="s">
        <v>3</v>
      </c>
      <c r="P6" s="154"/>
    </row>
    <row r="7" spans="1:16" ht="47.25" x14ac:dyDescent="0.25">
      <c r="A7" s="145"/>
      <c r="B7" s="145" t="s">
        <v>5</v>
      </c>
      <c r="C7" s="150" t="s">
        <v>7</v>
      </c>
      <c r="D7" s="151"/>
      <c r="E7" s="150" t="s">
        <v>8</v>
      </c>
      <c r="F7" s="151"/>
      <c r="G7" s="150" t="s">
        <v>9</v>
      </c>
      <c r="H7" s="151"/>
      <c r="I7" s="150" t="s">
        <v>10</v>
      </c>
      <c r="J7" s="151"/>
      <c r="K7" s="152" t="s">
        <v>131</v>
      </c>
      <c r="L7" s="153"/>
      <c r="M7" s="152" t="s">
        <v>132</v>
      </c>
      <c r="N7" s="153"/>
      <c r="O7" s="108" t="s">
        <v>133</v>
      </c>
      <c r="P7" s="108" t="s">
        <v>134</v>
      </c>
    </row>
    <row r="8" spans="1:16" ht="31.5" x14ac:dyDescent="0.25">
      <c r="A8" s="146"/>
      <c r="B8" s="146"/>
      <c r="C8" s="108" t="s">
        <v>135</v>
      </c>
      <c r="D8" s="108" t="s">
        <v>136</v>
      </c>
      <c r="E8" s="108" t="s">
        <v>135</v>
      </c>
      <c r="F8" s="108" t="s">
        <v>136</v>
      </c>
      <c r="G8" s="108" t="s">
        <v>135</v>
      </c>
      <c r="H8" s="108" t="s">
        <v>136</v>
      </c>
      <c r="I8" s="108" t="s">
        <v>135</v>
      </c>
      <c r="J8" s="108" t="s">
        <v>136</v>
      </c>
      <c r="K8" s="108" t="s">
        <v>135</v>
      </c>
      <c r="L8" s="108" t="s">
        <v>136</v>
      </c>
      <c r="M8" s="108" t="s">
        <v>135</v>
      </c>
      <c r="N8" s="108" t="s">
        <v>136</v>
      </c>
      <c r="O8" s="108" t="s">
        <v>135</v>
      </c>
      <c r="P8" s="108" t="s">
        <v>136</v>
      </c>
    </row>
    <row r="9" spans="1:16" x14ac:dyDescent="0.25">
      <c r="A9" s="111">
        <v>1</v>
      </c>
      <c r="B9" s="111">
        <v>2</v>
      </c>
      <c r="C9" s="111">
        <v>3</v>
      </c>
      <c r="D9" s="111">
        <v>4</v>
      </c>
      <c r="E9" s="111">
        <v>5</v>
      </c>
      <c r="F9" s="111">
        <v>6</v>
      </c>
      <c r="G9" s="111">
        <v>7</v>
      </c>
      <c r="H9" s="111">
        <v>8</v>
      </c>
      <c r="I9" s="111">
        <v>9</v>
      </c>
      <c r="J9" s="111">
        <v>10</v>
      </c>
      <c r="K9" s="111">
        <v>11</v>
      </c>
      <c r="L9" s="111">
        <v>12</v>
      </c>
      <c r="M9" s="111">
        <v>13</v>
      </c>
      <c r="N9" s="111">
        <v>14</v>
      </c>
      <c r="O9" s="111">
        <v>15</v>
      </c>
      <c r="P9" s="111">
        <v>16</v>
      </c>
    </row>
    <row r="10" spans="1:16" x14ac:dyDescent="0.25">
      <c r="A10" s="112" t="s">
        <v>121</v>
      </c>
      <c r="B10" s="113">
        <v>1</v>
      </c>
      <c r="C10" s="116">
        <f t="shared" ref="C10:C16" si="0">D10/P10</f>
        <v>0.25</v>
      </c>
      <c r="D10" s="25">
        <v>1</v>
      </c>
      <c r="E10" s="116">
        <f t="shared" ref="E10:E16" si="1">F10/P10</f>
        <v>0.25</v>
      </c>
      <c r="F10" s="25">
        <v>1</v>
      </c>
      <c r="G10" s="25"/>
      <c r="H10" s="25"/>
      <c r="I10" s="116">
        <f t="shared" ref="I10:I16" si="2">J10/P10</f>
        <v>0.25</v>
      </c>
      <c r="J10" s="25">
        <v>1</v>
      </c>
      <c r="K10" s="26"/>
      <c r="L10" s="26">
        <v>1</v>
      </c>
      <c r="M10" s="26"/>
      <c r="N10" s="26"/>
      <c r="O10" s="116">
        <f t="shared" ref="O10:P15" si="3">C10+E10+G10+I10+K10+M10</f>
        <v>0.75</v>
      </c>
      <c r="P10" s="25">
        <f t="shared" si="3"/>
        <v>4</v>
      </c>
    </row>
    <row r="11" spans="1:16" x14ac:dyDescent="0.25">
      <c r="A11" s="112" t="s">
        <v>122</v>
      </c>
      <c r="B11" s="113">
        <v>2</v>
      </c>
      <c r="C11" s="116" t="e">
        <f t="shared" si="0"/>
        <v>#DIV/0!</v>
      </c>
      <c r="D11" s="25"/>
      <c r="E11" s="116" t="e">
        <f t="shared" si="1"/>
        <v>#DIV/0!</v>
      </c>
      <c r="F11" s="25"/>
      <c r="G11" s="25"/>
      <c r="H11" s="25"/>
      <c r="I11" s="116" t="e">
        <f t="shared" si="2"/>
        <v>#DIV/0!</v>
      </c>
      <c r="J11" s="25"/>
      <c r="K11" s="26"/>
      <c r="L11" s="26"/>
      <c r="M11" s="26"/>
      <c r="N11" s="26"/>
      <c r="O11" s="116" t="e">
        <f t="shared" si="3"/>
        <v>#DIV/0!</v>
      </c>
      <c r="P11" s="25">
        <f t="shared" si="3"/>
        <v>0</v>
      </c>
    </row>
    <row r="12" spans="1:16" x14ac:dyDescent="0.25">
      <c r="A12" s="112" t="s">
        <v>123</v>
      </c>
      <c r="B12" s="113">
        <v>3</v>
      </c>
      <c r="C12" s="116" t="e">
        <f t="shared" si="0"/>
        <v>#DIV/0!</v>
      </c>
      <c r="D12" s="25"/>
      <c r="E12" s="116" t="e">
        <f t="shared" si="1"/>
        <v>#DIV/0!</v>
      </c>
      <c r="F12" s="25"/>
      <c r="G12" s="25"/>
      <c r="H12" s="25"/>
      <c r="I12" s="116" t="e">
        <f t="shared" si="2"/>
        <v>#DIV/0!</v>
      </c>
      <c r="J12" s="25"/>
      <c r="K12" s="26"/>
      <c r="L12" s="26"/>
      <c r="M12" s="26"/>
      <c r="N12" s="26"/>
      <c r="O12" s="116" t="e">
        <f t="shared" si="3"/>
        <v>#DIV/0!</v>
      </c>
      <c r="P12" s="25">
        <f t="shared" si="3"/>
        <v>0</v>
      </c>
    </row>
    <row r="13" spans="1:16" x14ac:dyDescent="0.25">
      <c r="A13" s="112" t="s">
        <v>124</v>
      </c>
      <c r="B13" s="113">
        <v>4</v>
      </c>
      <c r="C13" s="116" t="e">
        <f t="shared" si="0"/>
        <v>#DIV/0!</v>
      </c>
      <c r="D13" s="25"/>
      <c r="E13" s="116" t="e">
        <f t="shared" si="1"/>
        <v>#DIV/0!</v>
      </c>
      <c r="F13" s="25"/>
      <c r="G13" s="25"/>
      <c r="H13" s="25"/>
      <c r="I13" s="116" t="e">
        <f t="shared" si="2"/>
        <v>#DIV/0!</v>
      </c>
      <c r="J13" s="25"/>
      <c r="K13" s="26"/>
      <c r="L13" s="26"/>
      <c r="M13" s="26"/>
      <c r="N13" s="26"/>
      <c r="O13" s="116" t="e">
        <f t="shared" si="3"/>
        <v>#DIV/0!</v>
      </c>
      <c r="P13" s="25">
        <f t="shared" si="3"/>
        <v>0</v>
      </c>
    </row>
    <row r="14" spans="1:16" x14ac:dyDescent="0.25">
      <c r="A14" s="112" t="s">
        <v>125</v>
      </c>
      <c r="B14" s="113">
        <v>5</v>
      </c>
      <c r="C14" s="116" t="e">
        <f t="shared" si="0"/>
        <v>#DIV/0!</v>
      </c>
      <c r="D14" s="25"/>
      <c r="E14" s="116" t="e">
        <f t="shared" si="1"/>
        <v>#DIV/0!</v>
      </c>
      <c r="F14" s="25"/>
      <c r="G14" s="25"/>
      <c r="H14" s="25"/>
      <c r="I14" s="116" t="e">
        <f t="shared" si="2"/>
        <v>#DIV/0!</v>
      </c>
      <c r="J14" s="25"/>
      <c r="K14" s="26"/>
      <c r="L14" s="26"/>
      <c r="M14" s="26"/>
      <c r="N14" s="26"/>
      <c r="O14" s="116" t="e">
        <f t="shared" si="3"/>
        <v>#DIV/0!</v>
      </c>
      <c r="P14" s="25">
        <f t="shared" si="3"/>
        <v>0</v>
      </c>
    </row>
    <row r="15" spans="1:16" x14ac:dyDescent="0.25">
      <c r="A15" s="112" t="s">
        <v>126</v>
      </c>
      <c r="B15" s="113">
        <v>6</v>
      </c>
      <c r="C15" s="116" t="e">
        <f t="shared" si="0"/>
        <v>#DIV/0!</v>
      </c>
      <c r="D15" s="25"/>
      <c r="E15" s="116" t="e">
        <f t="shared" si="1"/>
        <v>#DIV/0!</v>
      </c>
      <c r="F15" s="25"/>
      <c r="G15" s="25"/>
      <c r="H15" s="25"/>
      <c r="I15" s="116" t="e">
        <f t="shared" si="2"/>
        <v>#DIV/0!</v>
      </c>
      <c r="J15" s="25"/>
      <c r="K15" s="26"/>
      <c r="L15" s="26"/>
      <c r="M15" s="26"/>
      <c r="N15" s="26"/>
      <c r="O15" s="116" t="e">
        <f t="shared" si="3"/>
        <v>#DIV/0!</v>
      </c>
      <c r="P15" s="25">
        <f t="shared" si="3"/>
        <v>0</v>
      </c>
    </row>
    <row r="16" spans="1:16" ht="47.25" x14ac:dyDescent="0.25">
      <c r="A16" s="114" t="s">
        <v>137</v>
      </c>
      <c r="B16" s="115">
        <v>7</v>
      </c>
      <c r="C16" s="117">
        <f t="shared" si="0"/>
        <v>0.25</v>
      </c>
      <c r="D16" s="27">
        <f>SUM(D10:D15)</f>
        <v>1</v>
      </c>
      <c r="E16" s="117">
        <f t="shared" si="1"/>
        <v>0.25</v>
      </c>
      <c r="F16" s="27">
        <f>SUM(F10:F15)</f>
        <v>1</v>
      </c>
      <c r="G16" s="27"/>
      <c r="H16" s="27"/>
      <c r="I16" s="117">
        <f t="shared" si="2"/>
        <v>0.25</v>
      </c>
      <c r="J16" s="27">
        <f>SUM(J10:J15)</f>
        <v>1</v>
      </c>
      <c r="K16" s="27"/>
      <c r="L16" s="27"/>
      <c r="M16" s="27"/>
      <c r="N16" s="27"/>
      <c r="O16" s="117">
        <f>C16+E16+I16</f>
        <v>0.75</v>
      </c>
      <c r="P16" s="27">
        <f>SUM(P10:P15)</f>
        <v>4</v>
      </c>
    </row>
  </sheetData>
  <sheetProtection algorithmName="SHA-512" hashValue="1r2P1CU0qPMVqOiGDUHBXe3pqmDP71+XAlKPjWnWz1p3qKSS7FDk4SrKzpnuVbVU0YmC5gHm8OjqYLmDcf+JmQ==" saltValue="idAo29jtDFZhq19YWcw0Ew==" spinCount="100000" sheet="1"/>
  <mergeCells count="12">
    <mergeCell ref="G7:H7"/>
    <mergeCell ref="I7:J7"/>
    <mergeCell ref="O1:P1"/>
    <mergeCell ref="A3:P3"/>
    <mergeCell ref="A5:P5"/>
    <mergeCell ref="K7:L7"/>
    <mergeCell ref="M7:N7"/>
    <mergeCell ref="A7:A8"/>
    <mergeCell ref="B7:B8"/>
    <mergeCell ref="O6:P6"/>
    <mergeCell ref="C7:D7"/>
    <mergeCell ref="E7:F7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workbookViewId="0">
      <selection activeCell="L16" sqref="L16:N16"/>
    </sheetView>
  </sheetViews>
  <sheetFormatPr defaultRowHeight="15" x14ac:dyDescent="0.25"/>
  <cols>
    <col min="2" max="2" width="22.140625" customWidth="1"/>
    <col min="6" max="6" width="7.85546875" customWidth="1"/>
    <col min="7" max="7" width="7.28515625" customWidth="1"/>
    <col min="8" max="8" width="11.5703125" customWidth="1"/>
    <col min="15" max="15" width="5.42578125" customWidth="1"/>
    <col min="16" max="16" width="3.28515625" customWidth="1"/>
    <col min="17" max="17" width="2" customWidth="1"/>
    <col min="18" max="19" width="3.85546875" customWidth="1"/>
    <col min="20" max="20" width="3.140625" customWidth="1"/>
  </cols>
  <sheetData>
    <row r="1" spans="1:20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T1" s="127" t="s">
        <v>27</v>
      </c>
    </row>
    <row r="2" spans="1:20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20" x14ac:dyDescent="0.25">
      <c r="A3" s="170" t="s">
        <v>28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:20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20" x14ac:dyDescent="0.25">
      <c r="A5" s="170" t="s">
        <v>29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</row>
    <row r="6" spans="1:20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20" x14ac:dyDescent="0.25">
      <c r="A7" s="21"/>
      <c r="B7" s="2"/>
      <c r="C7" s="2"/>
      <c r="D7" s="2"/>
      <c r="E7" s="2"/>
      <c r="F7" s="2"/>
      <c r="G7" s="2"/>
      <c r="H7" s="2"/>
      <c r="I7" s="2"/>
      <c r="J7" s="2"/>
      <c r="K7" s="2"/>
      <c r="L7" s="21"/>
      <c r="N7" s="21"/>
      <c r="T7" s="21" t="s">
        <v>3</v>
      </c>
    </row>
    <row r="8" spans="1:20" ht="15" customHeight="1" x14ac:dyDescent="0.25">
      <c r="A8" s="171" t="s">
        <v>30</v>
      </c>
      <c r="B8" s="171" t="s">
        <v>31</v>
      </c>
      <c r="C8" s="171" t="s">
        <v>32</v>
      </c>
      <c r="D8" s="171"/>
      <c r="E8" s="171"/>
      <c r="F8" s="161" t="s">
        <v>88</v>
      </c>
      <c r="G8" s="162"/>
      <c r="H8" s="163"/>
      <c r="I8" s="171" t="s">
        <v>33</v>
      </c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</row>
    <row r="9" spans="1:20" ht="24" customHeight="1" x14ac:dyDescent="0.25">
      <c r="A9" s="171"/>
      <c r="B9" s="171"/>
      <c r="C9" s="171"/>
      <c r="D9" s="171"/>
      <c r="E9" s="171"/>
      <c r="F9" s="164"/>
      <c r="G9" s="165"/>
      <c r="H9" s="166"/>
      <c r="I9" s="171" t="s">
        <v>143</v>
      </c>
      <c r="J9" s="171"/>
      <c r="K9" s="171"/>
      <c r="L9" s="171" t="s">
        <v>8</v>
      </c>
      <c r="M9" s="171"/>
      <c r="N9" s="171"/>
      <c r="O9" s="171" t="s">
        <v>9</v>
      </c>
      <c r="P9" s="171"/>
      <c r="Q9" s="171"/>
      <c r="R9" s="171" t="s">
        <v>144</v>
      </c>
      <c r="S9" s="171"/>
      <c r="T9" s="171"/>
    </row>
    <row r="10" spans="1:20" x14ac:dyDescent="0.25">
      <c r="A10" s="121">
        <v>1</v>
      </c>
      <c r="B10" s="121">
        <v>2</v>
      </c>
      <c r="C10" s="172">
        <v>4</v>
      </c>
      <c r="D10" s="172"/>
      <c r="E10" s="172"/>
      <c r="F10" s="167">
        <v>5</v>
      </c>
      <c r="G10" s="168"/>
      <c r="H10" s="169"/>
      <c r="I10" s="172">
        <v>6</v>
      </c>
      <c r="J10" s="172"/>
      <c r="K10" s="172"/>
      <c r="L10" s="172">
        <v>7</v>
      </c>
      <c r="M10" s="172"/>
      <c r="N10" s="172"/>
      <c r="O10" s="172">
        <v>8</v>
      </c>
      <c r="P10" s="172"/>
      <c r="Q10" s="172"/>
      <c r="R10" s="172">
        <v>9</v>
      </c>
      <c r="S10" s="172"/>
      <c r="T10" s="172"/>
    </row>
    <row r="11" spans="1:20" ht="38.25" x14ac:dyDescent="0.25">
      <c r="A11" s="160" t="s">
        <v>34</v>
      </c>
      <c r="B11" s="128" t="s">
        <v>35</v>
      </c>
      <c r="C11" s="142">
        <f>I11+L11</f>
        <v>0</v>
      </c>
      <c r="D11" s="142"/>
      <c r="E11" s="142"/>
      <c r="F11" s="155">
        <f>I12+L12</f>
        <v>0</v>
      </c>
      <c r="G11" s="156"/>
      <c r="H11" s="157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</row>
    <row r="12" spans="1:20" ht="38.25" x14ac:dyDescent="0.25">
      <c r="A12" s="160"/>
      <c r="B12" s="128" t="s">
        <v>186</v>
      </c>
      <c r="C12" s="142">
        <f t="shared" ref="C12:C23" si="0">SUM(I12:T12)</f>
        <v>0</v>
      </c>
      <c r="D12" s="142"/>
      <c r="E12" s="142"/>
      <c r="F12" s="122"/>
      <c r="G12" s="123"/>
      <c r="H12" s="124"/>
      <c r="I12" s="155"/>
      <c r="J12" s="156"/>
      <c r="K12" s="157"/>
      <c r="L12" s="155"/>
      <c r="M12" s="156"/>
      <c r="N12" s="157"/>
      <c r="O12" s="155"/>
      <c r="P12" s="156"/>
      <c r="Q12" s="157"/>
      <c r="R12" s="155"/>
      <c r="S12" s="156"/>
      <c r="T12" s="157"/>
    </row>
    <row r="13" spans="1:20" ht="25.5" x14ac:dyDescent="0.25">
      <c r="A13" s="160"/>
      <c r="B13" s="128" t="s">
        <v>95</v>
      </c>
      <c r="C13" s="142">
        <f t="shared" si="0"/>
        <v>0</v>
      </c>
      <c r="D13" s="142"/>
      <c r="E13" s="142"/>
      <c r="F13" s="142">
        <f>SUM(F14:H15,F17:H23)</f>
        <v>0</v>
      </c>
      <c r="G13" s="142"/>
      <c r="H13" s="142"/>
      <c r="I13" s="142">
        <f>SUM(I14:K15,I17:K23)</f>
        <v>0</v>
      </c>
      <c r="J13" s="142"/>
      <c r="K13" s="142"/>
      <c r="L13" s="142">
        <f>SUM(L14:N15,L17:N23)</f>
        <v>0</v>
      </c>
      <c r="M13" s="142"/>
      <c r="N13" s="142"/>
      <c r="O13" s="142"/>
      <c r="P13" s="142"/>
      <c r="Q13" s="142"/>
      <c r="R13" s="142"/>
      <c r="S13" s="142"/>
      <c r="T13" s="142"/>
    </row>
    <row r="14" spans="1:20" ht="25.5" x14ac:dyDescent="0.25">
      <c r="A14" s="160"/>
      <c r="B14" s="129" t="s">
        <v>87</v>
      </c>
      <c r="C14" s="142">
        <f t="shared" si="0"/>
        <v>0</v>
      </c>
      <c r="D14" s="142"/>
      <c r="E14" s="142"/>
      <c r="F14" s="155"/>
      <c r="G14" s="156"/>
      <c r="H14" s="157"/>
      <c r="I14" s="142">
        <f>Лист1!C23</f>
        <v>0</v>
      </c>
      <c r="J14" s="142"/>
      <c r="K14" s="142"/>
      <c r="L14" s="142">
        <f>Лист1!F23</f>
        <v>0</v>
      </c>
      <c r="M14" s="142"/>
      <c r="N14" s="142"/>
      <c r="O14" s="142"/>
      <c r="P14" s="142"/>
      <c r="Q14" s="142"/>
      <c r="R14" s="142"/>
      <c r="S14" s="142"/>
      <c r="T14" s="142"/>
    </row>
    <row r="15" spans="1:20" ht="51" x14ac:dyDescent="0.25">
      <c r="A15" s="160"/>
      <c r="B15" s="129" t="s">
        <v>88</v>
      </c>
      <c r="C15" s="142">
        <f t="shared" si="0"/>
        <v>0</v>
      </c>
      <c r="D15" s="142"/>
      <c r="E15" s="142"/>
      <c r="F15" s="155">
        <f>I15+L15+O15+R15</f>
        <v>0</v>
      </c>
      <c r="G15" s="156"/>
      <c r="H15" s="157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</row>
    <row r="16" spans="1:20" ht="15.75" x14ac:dyDescent="0.25">
      <c r="A16" s="160"/>
      <c r="B16" s="129" t="s">
        <v>169</v>
      </c>
      <c r="C16" s="142">
        <f t="shared" si="0"/>
        <v>0</v>
      </c>
      <c r="D16" s="142"/>
      <c r="E16" s="142"/>
      <c r="F16" s="155">
        <f>SUM(F17:H23)</f>
        <v>0</v>
      </c>
      <c r="G16" s="156"/>
      <c r="H16" s="157"/>
      <c r="I16" s="155">
        <f>SUM(I17:K23)</f>
        <v>0</v>
      </c>
      <c r="J16" s="156"/>
      <c r="K16" s="157"/>
      <c r="L16" s="155">
        <f>SUM(L17:N23)</f>
        <v>0</v>
      </c>
      <c r="M16" s="156"/>
      <c r="N16" s="157"/>
      <c r="O16" s="155"/>
      <c r="P16" s="156"/>
      <c r="Q16" s="157"/>
      <c r="R16" s="155"/>
      <c r="S16" s="156"/>
      <c r="T16" s="157"/>
    </row>
    <row r="17" spans="1:20" ht="25.5" x14ac:dyDescent="0.25">
      <c r="A17" s="160"/>
      <c r="B17" s="129" t="s">
        <v>89</v>
      </c>
      <c r="C17" s="142">
        <f t="shared" si="0"/>
        <v>0</v>
      </c>
      <c r="D17" s="142"/>
      <c r="E17" s="142"/>
      <c r="F17" s="155"/>
      <c r="G17" s="156"/>
      <c r="H17" s="157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</row>
    <row r="18" spans="1:20" ht="25.5" x14ac:dyDescent="0.25">
      <c r="A18" s="160"/>
      <c r="B18" s="129" t="s">
        <v>36</v>
      </c>
      <c r="C18" s="142">
        <f t="shared" si="0"/>
        <v>0</v>
      </c>
      <c r="D18" s="142"/>
      <c r="E18" s="142"/>
      <c r="F18" s="155"/>
      <c r="G18" s="156"/>
      <c r="H18" s="157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</row>
    <row r="19" spans="1:20" ht="25.5" x14ac:dyDescent="0.25">
      <c r="A19" s="160"/>
      <c r="B19" s="129" t="s">
        <v>37</v>
      </c>
      <c r="C19" s="142">
        <f t="shared" si="0"/>
        <v>0</v>
      </c>
      <c r="D19" s="142"/>
      <c r="E19" s="142"/>
      <c r="F19" s="155"/>
      <c r="G19" s="156"/>
      <c r="H19" s="157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</row>
    <row r="20" spans="1:20" ht="25.5" x14ac:dyDescent="0.25">
      <c r="A20" s="160"/>
      <c r="B20" s="129" t="s">
        <v>38</v>
      </c>
      <c r="C20" s="142">
        <f t="shared" si="0"/>
        <v>0</v>
      </c>
      <c r="D20" s="142"/>
      <c r="E20" s="142"/>
      <c r="F20" s="155"/>
      <c r="G20" s="156"/>
      <c r="H20" s="157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</row>
    <row r="21" spans="1:20" ht="25.5" x14ac:dyDescent="0.25">
      <c r="A21" s="160"/>
      <c r="B21" s="129" t="s">
        <v>39</v>
      </c>
      <c r="C21" s="142">
        <f t="shared" si="0"/>
        <v>0</v>
      </c>
      <c r="D21" s="142"/>
      <c r="E21" s="142"/>
      <c r="F21" s="155"/>
      <c r="G21" s="156"/>
      <c r="H21" s="157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</row>
    <row r="22" spans="1:20" ht="25.5" x14ac:dyDescent="0.25">
      <c r="A22" s="160"/>
      <c r="B22" s="129" t="s">
        <v>195</v>
      </c>
      <c r="C22" s="142">
        <f t="shared" si="0"/>
        <v>0</v>
      </c>
      <c r="D22" s="142"/>
      <c r="E22" s="142"/>
      <c r="F22" s="155"/>
      <c r="G22" s="156"/>
      <c r="H22" s="157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</row>
    <row r="23" spans="1:20" ht="38.25" x14ac:dyDescent="0.25">
      <c r="A23" s="160"/>
      <c r="B23" s="129" t="s">
        <v>196</v>
      </c>
      <c r="C23" s="142">
        <f t="shared" si="0"/>
        <v>0</v>
      </c>
      <c r="D23" s="142"/>
      <c r="E23" s="142"/>
      <c r="F23" s="155"/>
      <c r="G23" s="156"/>
      <c r="H23" s="157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</row>
    <row r="24" spans="1:20" ht="15.75" x14ac:dyDescent="0.25">
      <c r="A24" s="160"/>
      <c r="B24" s="1" t="s">
        <v>94</v>
      </c>
      <c r="C24" s="144">
        <f>SUM(C23,C22,C21,C20,C19,C18,C17,C15,C14,C11)</f>
        <v>0</v>
      </c>
      <c r="D24" s="144"/>
      <c r="E24" s="144"/>
      <c r="F24" s="144">
        <f>SUM(F15,F11)</f>
        <v>0</v>
      </c>
      <c r="G24" s="144"/>
      <c r="H24" s="144"/>
      <c r="I24" s="144">
        <f>SUM(I23,I22,I21,I20,I19,I18,I17,I15,I14,I11)</f>
        <v>0</v>
      </c>
      <c r="J24" s="144"/>
      <c r="K24" s="144"/>
      <c r="L24" s="144">
        <f>SUM(L23,L22,L21,L20,L19,L18,L17,L15,L14,L11)</f>
        <v>0</v>
      </c>
      <c r="M24" s="144"/>
      <c r="N24" s="144"/>
      <c r="O24" s="144"/>
      <c r="P24" s="144"/>
      <c r="Q24" s="144"/>
      <c r="R24" s="144"/>
      <c r="S24" s="144"/>
      <c r="T24" s="144"/>
    </row>
    <row r="26" spans="1:20" x14ac:dyDescent="0.25">
      <c r="A26" s="158"/>
      <c r="B26" s="158"/>
      <c r="C26" s="159"/>
      <c r="D26" s="159"/>
      <c r="E26" s="159"/>
      <c r="F26" s="24"/>
      <c r="G26" s="24"/>
      <c r="H26" s="24"/>
    </row>
    <row r="27" spans="1:20" x14ac:dyDescent="0.25">
      <c r="A27" s="158"/>
      <c r="B27" s="158"/>
      <c r="C27" s="159"/>
      <c r="D27" s="159"/>
      <c r="E27" s="159"/>
    </row>
  </sheetData>
  <sheetProtection password="CF7A" sheet="1"/>
  <mergeCells count="103">
    <mergeCell ref="A8:A9"/>
    <mergeCell ref="B8:B9"/>
    <mergeCell ref="I9:K9"/>
    <mergeCell ref="L9:N9"/>
    <mergeCell ref="C14:E14"/>
    <mergeCell ref="C10:E10"/>
    <mergeCell ref="I10:K10"/>
    <mergeCell ref="L10:N10"/>
    <mergeCell ref="C13:E13"/>
    <mergeCell ref="I13:K13"/>
    <mergeCell ref="I11:K11"/>
    <mergeCell ref="L11:N11"/>
    <mergeCell ref="C12:E12"/>
    <mergeCell ref="I12:K12"/>
    <mergeCell ref="L12:N12"/>
    <mergeCell ref="I8:T8"/>
    <mergeCell ref="C8:E9"/>
    <mergeCell ref="L23:N23"/>
    <mergeCell ref="C22:E22"/>
    <mergeCell ref="C21:E21"/>
    <mergeCell ref="I21:K21"/>
    <mergeCell ref="L21:N21"/>
    <mergeCell ref="L20:N20"/>
    <mergeCell ref="I18:K18"/>
    <mergeCell ref="L18:N18"/>
    <mergeCell ref="I14:K14"/>
    <mergeCell ref="L14:N14"/>
    <mergeCell ref="C16:E16"/>
    <mergeCell ref="I16:K16"/>
    <mergeCell ref="L16:N16"/>
    <mergeCell ref="C17:E17"/>
    <mergeCell ref="I17:K17"/>
    <mergeCell ref="L17:N17"/>
    <mergeCell ref="F15:H15"/>
    <mergeCell ref="F16:H16"/>
    <mergeCell ref="C15:E15"/>
    <mergeCell ref="I15:K15"/>
    <mergeCell ref="L15:N15"/>
    <mergeCell ref="C18:E18"/>
    <mergeCell ref="A3:T3"/>
    <mergeCell ref="A5:T5"/>
    <mergeCell ref="R21:T21"/>
    <mergeCell ref="R22:T22"/>
    <mergeCell ref="O21:Q21"/>
    <mergeCell ref="O22:Q22"/>
    <mergeCell ref="L13:N13"/>
    <mergeCell ref="O18:Q18"/>
    <mergeCell ref="O19:Q19"/>
    <mergeCell ref="O9:Q9"/>
    <mergeCell ref="O10:Q10"/>
    <mergeCell ref="O11:Q11"/>
    <mergeCell ref="O12:Q12"/>
    <mergeCell ref="O13:Q13"/>
    <mergeCell ref="O16:Q16"/>
    <mergeCell ref="R9:T9"/>
    <mergeCell ref="R10:T10"/>
    <mergeCell ref="R11:T11"/>
    <mergeCell ref="R12:T12"/>
    <mergeCell ref="R13:T13"/>
    <mergeCell ref="R14:T14"/>
    <mergeCell ref="O14:Q14"/>
    <mergeCell ref="O15:Q15"/>
    <mergeCell ref="O17:Q17"/>
    <mergeCell ref="F8:H9"/>
    <mergeCell ref="F10:H10"/>
    <mergeCell ref="F11:H11"/>
    <mergeCell ref="F13:H13"/>
    <mergeCell ref="F14:H14"/>
    <mergeCell ref="C11:E11"/>
    <mergeCell ref="F17:H17"/>
    <mergeCell ref="O20:Q20"/>
    <mergeCell ref="F18:H18"/>
    <mergeCell ref="F19:H19"/>
    <mergeCell ref="C19:E19"/>
    <mergeCell ref="I19:K19"/>
    <mergeCell ref="L19:N19"/>
    <mergeCell ref="I20:K20"/>
    <mergeCell ref="C20:E20"/>
    <mergeCell ref="F20:H20"/>
    <mergeCell ref="O24:Q24"/>
    <mergeCell ref="F23:H23"/>
    <mergeCell ref="F21:H21"/>
    <mergeCell ref="F22:H22"/>
    <mergeCell ref="R24:T24"/>
    <mergeCell ref="A26:B27"/>
    <mergeCell ref="C26:E27"/>
    <mergeCell ref="A11:A24"/>
    <mergeCell ref="C24:E24"/>
    <mergeCell ref="F24:H24"/>
    <mergeCell ref="I24:K24"/>
    <mergeCell ref="L24:N24"/>
    <mergeCell ref="C23:E23"/>
    <mergeCell ref="O23:Q23"/>
    <mergeCell ref="R23:T23"/>
    <mergeCell ref="R15:T15"/>
    <mergeCell ref="R16:T16"/>
    <mergeCell ref="R17:T17"/>
    <mergeCell ref="R18:T18"/>
    <mergeCell ref="R19:T19"/>
    <mergeCell ref="R20:T20"/>
    <mergeCell ref="I22:K22"/>
    <mergeCell ref="L22:N22"/>
    <mergeCell ref="I23:K23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tabSelected="1" workbookViewId="0">
      <selection activeCell="F48" sqref="F48"/>
    </sheetView>
  </sheetViews>
  <sheetFormatPr defaultRowHeight="15" x14ac:dyDescent="0.25"/>
  <cols>
    <col min="1" max="1" width="5.140625" customWidth="1"/>
    <col min="2" max="2" width="25.28515625" customWidth="1"/>
    <col min="6" max="6" width="14.140625" customWidth="1"/>
    <col min="7" max="7" width="13.7109375" customWidth="1"/>
    <col min="9" max="9" width="12.28515625" customWidth="1"/>
    <col min="10" max="10" width="12.5703125" customWidth="1"/>
    <col min="11" max="11" width="13.85546875" customWidth="1"/>
    <col min="12" max="12" width="13.7109375" customWidth="1"/>
    <col min="13" max="13" width="5.28515625" customWidth="1"/>
    <col min="14" max="14" width="5" customWidth="1"/>
    <col min="15" max="15" width="7.140625" customWidth="1"/>
  </cols>
  <sheetData>
    <row r="1" spans="1:19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19" x14ac:dyDescent="0.25">
      <c r="A2" s="21"/>
      <c r="B2" s="21"/>
      <c r="C2" s="21"/>
      <c r="D2" s="21"/>
      <c r="E2" s="21"/>
      <c r="F2" s="21"/>
      <c r="G2" s="21"/>
      <c r="H2" s="21"/>
      <c r="I2" s="21"/>
      <c r="J2" s="127"/>
      <c r="K2" s="127"/>
      <c r="L2" s="127"/>
      <c r="M2" s="127"/>
    </row>
    <row r="3" spans="1:19" x14ac:dyDescent="0.25">
      <c r="A3" s="170" t="s">
        <v>40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 ht="15.75" thickBot="1" x14ac:dyDescent="0.3">
      <c r="A4" s="2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9" ht="16.5" customHeight="1" thickBot="1" x14ac:dyDescent="0.3">
      <c r="A5" s="171" t="s">
        <v>30</v>
      </c>
      <c r="B5" s="171" t="s">
        <v>31</v>
      </c>
      <c r="C5" s="192" t="s">
        <v>41</v>
      </c>
      <c r="D5" s="177" t="s">
        <v>170</v>
      </c>
      <c r="E5" s="178"/>
      <c r="F5" s="178"/>
      <c r="G5" s="179"/>
      <c r="H5" s="162" t="s">
        <v>33</v>
      </c>
      <c r="I5" s="162"/>
      <c r="J5" s="162"/>
      <c r="K5" s="162"/>
      <c r="L5" s="162"/>
      <c r="M5" s="162"/>
      <c r="N5" s="162"/>
      <c r="O5" s="163"/>
    </row>
    <row r="6" spans="1:19" ht="39" customHeight="1" x14ac:dyDescent="0.25">
      <c r="A6" s="171"/>
      <c r="B6" s="171"/>
      <c r="C6" s="192"/>
      <c r="D6" s="184" t="s">
        <v>171</v>
      </c>
      <c r="E6" s="185"/>
      <c r="F6" s="188" t="s">
        <v>172</v>
      </c>
      <c r="G6" s="190" t="s">
        <v>173</v>
      </c>
      <c r="H6" s="177" t="s">
        <v>143</v>
      </c>
      <c r="I6" s="178"/>
      <c r="J6" s="179"/>
      <c r="K6" s="177" t="s">
        <v>178</v>
      </c>
      <c r="L6" s="179"/>
      <c r="M6" s="177" t="s">
        <v>179</v>
      </c>
      <c r="N6" s="179"/>
      <c r="O6" s="180" t="s">
        <v>181</v>
      </c>
    </row>
    <row r="7" spans="1:19" ht="39" customHeight="1" x14ac:dyDescent="0.25">
      <c r="A7" s="171"/>
      <c r="B7" s="171"/>
      <c r="C7" s="192"/>
      <c r="D7" s="186"/>
      <c r="E7" s="187"/>
      <c r="F7" s="189"/>
      <c r="G7" s="191"/>
      <c r="H7" s="31" t="s">
        <v>174</v>
      </c>
      <c r="I7" s="28" t="s">
        <v>175</v>
      </c>
      <c r="J7" s="32" t="s">
        <v>176</v>
      </c>
      <c r="K7" s="31" t="s">
        <v>175</v>
      </c>
      <c r="L7" s="33" t="s">
        <v>176</v>
      </c>
      <c r="M7" s="31" t="s">
        <v>175</v>
      </c>
      <c r="N7" s="33" t="s">
        <v>176</v>
      </c>
      <c r="O7" s="181"/>
    </row>
    <row r="8" spans="1:19" ht="15.75" thickBot="1" x14ac:dyDescent="0.3">
      <c r="A8" s="121">
        <v>1</v>
      </c>
      <c r="B8" s="34">
        <v>2</v>
      </c>
      <c r="C8" s="35">
        <v>3</v>
      </c>
      <c r="D8" s="201">
        <v>4</v>
      </c>
      <c r="E8" s="162"/>
      <c r="F8" s="36" t="s">
        <v>47</v>
      </c>
      <c r="G8" s="37" t="s">
        <v>48</v>
      </c>
      <c r="H8" s="125">
        <v>5</v>
      </c>
      <c r="I8" s="36" t="s">
        <v>98</v>
      </c>
      <c r="J8" s="37" t="s">
        <v>177</v>
      </c>
      <c r="K8" s="38" t="s">
        <v>105</v>
      </c>
      <c r="L8" s="39" t="s">
        <v>147</v>
      </c>
      <c r="M8" s="40" t="s">
        <v>83</v>
      </c>
      <c r="N8" s="37" t="s">
        <v>180</v>
      </c>
      <c r="O8" s="41" t="s">
        <v>182</v>
      </c>
    </row>
    <row r="9" spans="1:19" ht="16.5" thickBot="1" x14ac:dyDescent="0.3">
      <c r="A9" s="173"/>
      <c r="B9" s="43" t="s">
        <v>138</v>
      </c>
      <c r="C9" s="59" t="s">
        <v>101</v>
      </c>
      <c r="D9" s="182">
        <f t="shared" ref="D9:D41" si="0">SUM(I9:O9)</f>
        <v>0</v>
      </c>
      <c r="E9" s="183"/>
      <c r="F9" s="44">
        <f>SUM(F10:F13)</f>
        <v>0</v>
      </c>
      <c r="G9" s="45">
        <f>SUM(G10:G13)</f>
        <v>0</v>
      </c>
      <c r="H9" s="77" t="e">
        <f>I9/I46</f>
        <v>#DIV/0!</v>
      </c>
      <c r="I9" s="44">
        <f t="shared" ref="I9:O9" si="1">SUM(I10:I13)</f>
        <v>0</v>
      </c>
      <c r="J9" s="45">
        <f t="shared" si="1"/>
        <v>0</v>
      </c>
      <c r="K9" s="87">
        <f t="shared" si="1"/>
        <v>0</v>
      </c>
      <c r="L9" s="45">
        <f t="shared" si="1"/>
        <v>0</v>
      </c>
      <c r="M9" s="87">
        <f t="shared" si="1"/>
        <v>0</v>
      </c>
      <c r="N9" s="45">
        <f t="shared" si="1"/>
        <v>0</v>
      </c>
      <c r="O9" s="92">
        <f t="shared" si="1"/>
        <v>0</v>
      </c>
    </row>
    <row r="10" spans="1:19" ht="23.25" thickBot="1" x14ac:dyDescent="0.3">
      <c r="A10" s="174"/>
      <c r="B10" s="46" t="s">
        <v>90</v>
      </c>
      <c r="C10" s="60" t="s">
        <v>102</v>
      </c>
      <c r="D10" s="182">
        <f t="shared" si="0"/>
        <v>0</v>
      </c>
      <c r="E10" s="183"/>
      <c r="F10" s="30">
        <f t="shared" ref="F10:F16" si="2">SUM(I10,K10,M10,O10)</f>
        <v>0</v>
      </c>
      <c r="G10" s="47">
        <f t="shared" ref="G10:G16" si="3">SUM(J10,L10,N10)</f>
        <v>0</v>
      </c>
      <c r="H10" s="78"/>
      <c r="I10" s="30"/>
      <c r="J10" s="47"/>
      <c r="K10" s="88"/>
      <c r="L10" s="47"/>
      <c r="M10" s="88"/>
      <c r="N10" s="47"/>
      <c r="O10" s="93"/>
    </row>
    <row r="11" spans="1:19" ht="16.5" thickBot="1" x14ac:dyDescent="0.3">
      <c r="A11" s="174"/>
      <c r="B11" s="46" t="s">
        <v>167</v>
      </c>
      <c r="C11" s="60" t="s">
        <v>103</v>
      </c>
      <c r="D11" s="182">
        <f t="shared" si="0"/>
        <v>0</v>
      </c>
      <c r="E11" s="183"/>
      <c r="F11" s="30">
        <f t="shared" si="2"/>
        <v>0</v>
      </c>
      <c r="G11" s="47">
        <f t="shared" si="3"/>
        <v>0</v>
      </c>
      <c r="H11" s="78"/>
      <c r="I11" s="30"/>
      <c r="J11" s="47"/>
      <c r="K11" s="88"/>
      <c r="L11" s="47"/>
      <c r="M11" s="88"/>
      <c r="N11" s="47"/>
      <c r="O11" s="93"/>
    </row>
    <row r="12" spans="1:19" ht="16.5" thickBot="1" x14ac:dyDescent="0.3">
      <c r="A12" s="174"/>
      <c r="B12" s="46" t="s">
        <v>168</v>
      </c>
      <c r="C12" s="60" t="s">
        <v>104</v>
      </c>
      <c r="D12" s="182">
        <f t="shared" si="0"/>
        <v>0</v>
      </c>
      <c r="E12" s="183"/>
      <c r="F12" s="30">
        <f t="shared" si="2"/>
        <v>0</v>
      </c>
      <c r="G12" s="47">
        <f t="shared" si="3"/>
        <v>0</v>
      </c>
      <c r="H12" s="78"/>
      <c r="I12" s="30"/>
      <c r="J12" s="47"/>
      <c r="K12" s="88"/>
      <c r="L12" s="47"/>
      <c r="M12" s="88"/>
      <c r="N12" s="47"/>
      <c r="O12" s="93"/>
    </row>
    <row r="13" spans="1:19" ht="23.25" thickBot="1" x14ac:dyDescent="0.3">
      <c r="A13" s="174"/>
      <c r="B13" s="48" t="s">
        <v>91</v>
      </c>
      <c r="C13" s="61" t="s">
        <v>145</v>
      </c>
      <c r="D13" s="182">
        <f t="shared" si="0"/>
        <v>0</v>
      </c>
      <c r="E13" s="183"/>
      <c r="F13" s="49">
        <f t="shared" si="2"/>
        <v>0</v>
      </c>
      <c r="G13" s="51">
        <f t="shared" si="3"/>
        <v>0</v>
      </c>
      <c r="H13" s="79"/>
      <c r="I13" s="49"/>
      <c r="J13" s="51"/>
      <c r="K13" s="89"/>
      <c r="L13" s="51"/>
      <c r="M13" s="89"/>
      <c r="N13" s="51"/>
      <c r="O13" s="94"/>
    </row>
    <row r="14" spans="1:19" ht="23.25" thickBot="1" x14ac:dyDescent="0.3">
      <c r="A14" s="174"/>
      <c r="B14" s="52" t="s">
        <v>140</v>
      </c>
      <c r="C14" s="62" t="s">
        <v>42</v>
      </c>
      <c r="D14" s="182">
        <f t="shared" si="0"/>
        <v>0</v>
      </c>
      <c r="E14" s="183"/>
      <c r="F14" s="49">
        <f t="shared" si="2"/>
        <v>0</v>
      </c>
      <c r="G14" s="45">
        <f t="shared" si="3"/>
        <v>0</v>
      </c>
      <c r="H14" s="80" t="e">
        <f>I14/I46</f>
        <v>#DIV/0!</v>
      </c>
      <c r="I14" s="44"/>
      <c r="J14" s="45"/>
      <c r="K14" s="87"/>
      <c r="L14" s="45"/>
      <c r="M14" s="87"/>
      <c r="N14" s="45"/>
      <c r="O14" s="92"/>
    </row>
    <row r="15" spans="1:19" ht="23.25" thickBot="1" x14ac:dyDescent="0.3">
      <c r="A15" s="174"/>
      <c r="B15" s="46" t="s">
        <v>141</v>
      </c>
      <c r="C15" s="60" t="s">
        <v>43</v>
      </c>
      <c r="D15" s="182">
        <f t="shared" si="0"/>
        <v>0</v>
      </c>
      <c r="E15" s="183"/>
      <c r="F15" s="49">
        <f t="shared" si="2"/>
        <v>0</v>
      </c>
      <c r="G15" s="47">
        <f t="shared" si="3"/>
        <v>0</v>
      </c>
      <c r="H15" s="81" t="e">
        <f>I15/I46</f>
        <v>#DIV/0!</v>
      </c>
      <c r="I15" s="30"/>
      <c r="J15" s="47"/>
      <c r="K15" s="88"/>
      <c r="L15" s="47"/>
      <c r="M15" s="88"/>
      <c r="N15" s="47"/>
      <c r="O15" s="93"/>
    </row>
    <row r="16" spans="1:19" ht="16.5" thickBot="1" x14ac:dyDescent="0.3">
      <c r="A16" s="174"/>
      <c r="B16" s="48" t="s">
        <v>44</v>
      </c>
      <c r="C16" s="61" t="s">
        <v>146</v>
      </c>
      <c r="D16" s="182">
        <f t="shared" si="0"/>
        <v>0</v>
      </c>
      <c r="E16" s="183"/>
      <c r="F16" s="49">
        <f t="shared" si="2"/>
        <v>0</v>
      </c>
      <c r="G16" s="51">
        <f t="shared" si="3"/>
        <v>0</v>
      </c>
      <c r="H16" s="79"/>
      <c r="I16" s="49"/>
      <c r="J16" s="51"/>
      <c r="K16" s="89"/>
      <c r="L16" s="51"/>
      <c r="M16" s="89"/>
      <c r="N16" s="51"/>
      <c r="O16" s="94"/>
    </row>
    <row r="17" spans="1:15" ht="23.25" thickBot="1" x14ac:dyDescent="0.3">
      <c r="A17" s="174"/>
      <c r="B17" s="43" t="s">
        <v>99</v>
      </c>
      <c r="C17" s="59" t="s">
        <v>45</v>
      </c>
      <c r="D17" s="182">
        <f t="shared" si="0"/>
        <v>0</v>
      </c>
      <c r="E17" s="183"/>
      <c r="F17" s="44">
        <f>SUM(F18:F21)</f>
        <v>0</v>
      </c>
      <c r="G17" s="45">
        <f>SUM(G18:G21)</f>
        <v>0</v>
      </c>
      <c r="H17" s="80" t="e">
        <f>I17/I46</f>
        <v>#DIV/0!</v>
      </c>
      <c r="I17" s="44">
        <f t="shared" ref="I17:O17" si="4">SUM(I18:I21)</f>
        <v>0</v>
      </c>
      <c r="J17" s="45">
        <f t="shared" si="4"/>
        <v>0</v>
      </c>
      <c r="K17" s="87">
        <f t="shared" si="4"/>
        <v>0</v>
      </c>
      <c r="L17" s="45">
        <f t="shared" si="4"/>
        <v>0</v>
      </c>
      <c r="M17" s="87">
        <f t="shared" si="4"/>
        <v>0</v>
      </c>
      <c r="N17" s="45">
        <f t="shared" si="4"/>
        <v>0</v>
      </c>
      <c r="O17" s="92">
        <f t="shared" si="4"/>
        <v>0</v>
      </c>
    </row>
    <row r="18" spans="1:15" ht="16.5" thickBot="1" x14ac:dyDescent="0.3">
      <c r="A18" s="174"/>
      <c r="B18" s="46" t="s">
        <v>46</v>
      </c>
      <c r="C18" s="60" t="s">
        <v>47</v>
      </c>
      <c r="D18" s="182">
        <f t="shared" si="0"/>
        <v>0</v>
      </c>
      <c r="E18" s="183"/>
      <c r="F18" s="30">
        <f t="shared" ref="F18:F23" si="5">SUM(I18,K18,M18,O18)</f>
        <v>0</v>
      </c>
      <c r="G18" s="47">
        <f t="shared" ref="G18:G23" si="6">SUM(J18,L18,N18)</f>
        <v>0</v>
      </c>
      <c r="H18" s="78"/>
      <c r="I18" s="30"/>
      <c r="J18" s="47"/>
      <c r="K18" s="88"/>
      <c r="L18" s="47"/>
      <c r="M18" s="88"/>
      <c r="N18" s="47"/>
      <c r="O18" s="93"/>
    </row>
    <row r="19" spans="1:15" ht="23.25" thickBot="1" x14ac:dyDescent="0.3">
      <c r="A19" s="174"/>
      <c r="B19" s="46" t="s">
        <v>139</v>
      </c>
      <c r="C19" s="60" t="s">
        <v>48</v>
      </c>
      <c r="D19" s="182">
        <f t="shared" si="0"/>
        <v>0</v>
      </c>
      <c r="E19" s="183"/>
      <c r="F19" s="30">
        <f t="shared" si="5"/>
        <v>0</v>
      </c>
      <c r="G19" s="47">
        <f t="shared" si="6"/>
        <v>0</v>
      </c>
      <c r="H19" s="78"/>
      <c r="I19" s="30"/>
      <c r="J19" s="47"/>
      <c r="K19" s="88"/>
      <c r="L19" s="47"/>
      <c r="M19" s="88"/>
      <c r="N19" s="47"/>
      <c r="O19" s="93"/>
    </row>
    <row r="20" spans="1:15" ht="16.5" thickBot="1" x14ac:dyDescent="0.3">
      <c r="A20" s="174"/>
      <c r="B20" s="46" t="s">
        <v>92</v>
      </c>
      <c r="C20" s="60" t="s">
        <v>80</v>
      </c>
      <c r="D20" s="182">
        <f t="shared" si="0"/>
        <v>0</v>
      </c>
      <c r="E20" s="183"/>
      <c r="F20" s="30">
        <f t="shared" si="5"/>
        <v>0</v>
      </c>
      <c r="G20" s="47">
        <f t="shared" si="6"/>
        <v>0</v>
      </c>
      <c r="H20" s="78"/>
      <c r="I20" s="30"/>
      <c r="J20" s="47"/>
      <c r="K20" s="88"/>
      <c r="L20" s="47"/>
      <c r="M20" s="88"/>
      <c r="N20" s="47"/>
      <c r="O20" s="93"/>
    </row>
    <row r="21" spans="1:15" ht="23.25" thickBot="1" x14ac:dyDescent="0.3">
      <c r="A21" s="174"/>
      <c r="B21" s="48" t="s">
        <v>71</v>
      </c>
      <c r="C21" s="61" t="s">
        <v>192</v>
      </c>
      <c r="D21" s="182">
        <f t="shared" si="0"/>
        <v>0</v>
      </c>
      <c r="E21" s="183"/>
      <c r="F21" s="49">
        <f t="shared" si="5"/>
        <v>0</v>
      </c>
      <c r="G21" s="51">
        <f t="shared" si="6"/>
        <v>0</v>
      </c>
      <c r="H21" s="79"/>
      <c r="I21" s="49"/>
      <c r="J21" s="51"/>
      <c r="K21" s="89"/>
      <c r="L21" s="51"/>
      <c r="M21" s="89"/>
      <c r="N21" s="51"/>
      <c r="O21" s="94"/>
    </row>
    <row r="22" spans="1:15" ht="23.25" thickBot="1" x14ac:dyDescent="0.3">
      <c r="A22" s="174"/>
      <c r="B22" s="43" t="s">
        <v>142</v>
      </c>
      <c r="C22" s="59" t="s">
        <v>49</v>
      </c>
      <c r="D22" s="182">
        <f t="shared" si="0"/>
        <v>0</v>
      </c>
      <c r="E22" s="183"/>
      <c r="F22" s="44">
        <f t="shared" si="5"/>
        <v>0</v>
      </c>
      <c r="G22" s="45">
        <f t="shared" si="6"/>
        <v>0</v>
      </c>
      <c r="H22" s="80" t="e">
        <f>I22/I46</f>
        <v>#DIV/0!</v>
      </c>
      <c r="I22" s="44"/>
      <c r="J22" s="45"/>
      <c r="K22" s="87"/>
      <c r="L22" s="45"/>
      <c r="M22" s="87"/>
      <c r="N22" s="45"/>
      <c r="O22" s="92"/>
    </row>
    <row r="23" spans="1:15" ht="16.5" thickBot="1" x14ac:dyDescent="0.3">
      <c r="A23" s="174"/>
      <c r="B23" s="48" t="s">
        <v>50</v>
      </c>
      <c r="C23" s="61" t="s">
        <v>98</v>
      </c>
      <c r="D23" s="182">
        <f t="shared" si="0"/>
        <v>0</v>
      </c>
      <c r="E23" s="183"/>
      <c r="F23" s="49">
        <f t="shared" si="5"/>
        <v>0</v>
      </c>
      <c r="G23" s="51">
        <f t="shared" si="6"/>
        <v>0</v>
      </c>
      <c r="H23" s="79"/>
      <c r="I23" s="49"/>
      <c r="J23" s="51"/>
      <c r="K23" s="89"/>
      <c r="L23" s="51"/>
      <c r="M23" s="89"/>
      <c r="N23" s="51"/>
      <c r="O23" s="94"/>
    </row>
    <row r="24" spans="1:15" ht="16.5" thickBot="1" x14ac:dyDescent="0.3">
      <c r="A24" s="174"/>
      <c r="B24" s="43" t="s">
        <v>100</v>
      </c>
      <c r="C24" s="59" t="s">
        <v>51</v>
      </c>
      <c r="D24" s="182">
        <f t="shared" si="0"/>
        <v>0</v>
      </c>
      <c r="E24" s="183"/>
      <c r="F24" s="44">
        <f>SUM(F25:F32)</f>
        <v>0</v>
      </c>
      <c r="G24" s="45">
        <f>SUM(G25:G32)</f>
        <v>0</v>
      </c>
      <c r="H24" s="80" t="e">
        <f>I24/I46</f>
        <v>#DIV/0!</v>
      </c>
      <c r="I24" s="44">
        <f t="shared" ref="I24:O24" si="7">SUM(I25:I32)</f>
        <v>0</v>
      </c>
      <c r="J24" s="45">
        <f t="shared" si="7"/>
        <v>0</v>
      </c>
      <c r="K24" s="87">
        <f t="shared" si="7"/>
        <v>0</v>
      </c>
      <c r="L24" s="45">
        <f t="shared" si="7"/>
        <v>0</v>
      </c>
      <c r="M24" s="87">
        <f t="shared" si="7"/>
        <v>0</v>
      </c>
      <c r="N24" s="45">
        <f t="shared" si="7"/>
        <v>0</v>
      </c>
      <c r="O24" s="92">
        <f t="shared" si="7"/>
        <v>0</v>
      </c>
    </row>
    <row r="25" spans="1:15" ht="16.5" thickBot="1" x14ac:dyDescent="0.3">
      <c r="A25" s="174"/>
      <c r="B25" s="46" t="s">
        <v>52</v>
      </c>
      <c r="C25" s="60" t="s">
        <v>105</v>
      </c>
      <c r="D25" s="182">
        <f t="shared" si="0"/>
        <v>0</v>
      </c>
      <c r="E25" s="183"/>
      <c r="F25" s="30">
        <f t="shared" ref="F25:F35" si="8">SUM(I25,K25,M25,O25)</f>
        <v>0</v>
      </c>
      <c r="G25" s="47">
        <f t="shared" ref="G25:G35" si="9">SUM(J25,L25,N25)</f>
        <v>0</v>
      </c>
      <c r="H25" s="78"/>
      <c r="I25" s="30"/>
      <c r="J25" s="47"/>
      <c r="K25" s="88"/>
      <c r="L25" s="47"/>
      <c r="M25" s="88"/>
      <c r="N25" s="47"/>
      <c r="O25" s="93"/>
    </row>
    <row r="26" spans="1:15" ht="23.25" thickBot="1" x14ac:dyDescent="0.3">
      <c r="A26" s="174"/>
      <c r="B26" s="46" t="s">
        <v>53</v>
      </c>
      <c r="C26" s="60" t="s">
        <v>147</v>
      </c>
      <c r="D26" s="182">
        <f t="shared" si="0"/>
        <v>0</v>
      </c>
      <c r="E26" s="183"/>
      <c r="F26" s="30">
        <f t="shared" si="8"/>
        <v>0</v>
      </c>
      <c r="G26" s="47">
        <f t="shared" si="9"/>
        <v>0</v>
      </c>
      <c r="H26" s="78"/>
      <c r="I26" s="30"/>
      <c r="J26" s="47"/>
      <c r="K26" s="88"/>
      <c r="L26" s="47"/>
      <c r="M26" s="88"/>
      <c r="N26" s="47"/>
      <c r="O26" s="93"/>
    </row>
    <row r="27" spans="1:15" ht="16.5" thickBot="1" x14ac:dyDescent="0.3">
      <c r="A27" s="174"/>
      <c r="B27" s="46" t="s">
        <v>54</v>
      </c>
      <c r="C27" s="60" t="s">
        <v>148</v>
      </c>
      <c r="D27" s="182">
        <f t="shared" si="0"/>
        <v>0</v>
      </c>
      <c r="E27" s="183"/>
      <c r="F27" s="30">
        <f t="shared" si="8"/>
        <v>0</v>
      </c>
      <c r="G27" s="47">
        <f t="shared" si="9"/>
        <v>0</v>
      </c>
      <c r="H27" s="78"/>
      <c r="I27" s="30"/>
      <c r="J27" s="47"/>
      <c r="K27" s="88"/>
      <c r="L27" s="47"/>
      <c r="M27" s="88"/>
      <c r="N27" s="47"/>
      <c r="O27" s="93"/>
    </row>
    <row r="28" spans="1:15" ht="24" customHeight="1" thickBot="1" x14ac:dyDescent="0.3">
      <c r="A28" s="174"/>
      <c r="B28" s="46" t="s">
        <v>161</v>
      </c>
      <c r="C28" s="60" t="s">
        <v>149</v>
      </c>
      <c r="D28" s="182">
        <f t="shared" si="0"/>
        <v>0</v>
      </c>
      <c r="E28" s="183"/>
      <c r="F28" s="30">
        <f t="shared" si="8"/>
        <v>0</v>
      </c>
      <c r="G28" s="47">
        <f t="shared" si="9"/>
        <v>0</v>
      </c>
      <c r="H28" s="78"/>
      <c r="I28" s="30"/>
      <c r="J28" s="47"/>
      <c r="K28" s="88"/>
      <c r="L28" s="47"/>
      <c r="M28" s="88"/>
      <c r="N28" s="47"/>
      <c r="O28" s="93"/>
    </row>
    <row r="29" spans="1:15" ht="23.25" thickBot="1" x14ac:dyDescent="0.3">
      <c r="A29" s="174"/>
      <c r="B29" s="46" t="s">
        <v>55</v>
      </c>
      <c r="C29" s="60" t="s">
        <v>150</v>
      </c>
      <c r="D29" s="182">
        <f t="shared" si="0"/>
        <v>0</v>
      </c>
      <c r="E29" s="183"/>
      <c r="F29" s="30">
        <f t="shared" si="8"/>
        <v>0</v>
      </c>
      <c r="G29" s="47">
        <f t="shared" si="9"/>
        <v>0</v>
      </c>
      <c r="H29" s="78"/>
      <c r="I29" s="30"/>
      <c r="J29" s="47"/>
      <c r="K29" s="88"/>
      <c r="L29" s="47"/>
      <c r="M29" s="88"/>
      <c r="N29" s="47"/>
      <c r="O29" s="93"/>
    </row>
    <row r="30" spans="1:15" ht="24" customHeight="1" thickBot="1" x14ac:dyDescent="0.3">
      <c r="A30" s="174"/>
      <c r="B30" s="46" t="s">
        <v>56</v>
      </c>
      <c r="C30" s="60" t="s">
        <v>151</v>
      </c>
      <c r="D30" s="182">
        <f t="shared" si="0"/>
        <v>0</v>
      </c>
      <c r="E30" s="183"/>
      <c r="F30" s="30">
        <f t="shared" si="8"/>
        <v>0</v>
      </c>
      <c r="G30" s="47">
        <f t="shared" si="9"/>
        <v>0</v>
      </c>
      <c r="H30" s="78"/>
      <c r="I30" s="30"/>
      <c r="J30" s="47"/>
      <c r="K30" s="88"/>
      <c r="L30" s="47"/>
      <c r="M30" s="88"/>
      <c r="N30" s="47"/>
      <c r="O30" s="93"/>
    </row>
    <row r="31" spans="1:15" ht="22.5" customHeight="1" thickBot="1" x14ac:dyDescent="0.3">
      <c r="A31" s="174"/>
      <c r="B31" s="46" t="s">
        <v>57</v>
      </c>
      <c r="C31" s="60" t="s">
        <v>152</v>
      </c>
      <c r="D31" s="182">
        <f t="shared" si="0"/>
        <v>0</v>
      </c>
      <c r="E31" s="183"/>
      <c r="F31" s="30">
        <f t="shared" si="8"/>
        <v>0</v>
      </c>
      <c r="G31" s="47">
        <f t="shared" si="9"/>
        <v>0</v>
      </c>
      <c r="H31" s="78"/>
      <c r="I31" s="30"/>
      <c r="J31" s="47"/>
      <c r="K31" s="88"/>
      <c r="L31" s="47"/>
      <c r="M31" s="88"/>
      <c r="N31" s="47"/>
      <c r="O31" s="93"/>
    </row>
    <row r="32" spans="1:15" ht="23.25" thickBot="1" x14ac:dyDescent="0.3">
      <c r="A32" s="174"/>
      <c r="B32" s="46" t="s">
        <v>194</v>
      </c>
      <c r="C32" s="60" t="s">
        <v>153</v>
      </c>
      <c r="D32" s="182">
        <f t="shared" si="0"/>
        <v>0</v>
      </c>
      <c r="E32" s="183"/>
      <c r="F32" s="30">
        <f t="shared" si="8"/>
        <v>0</v>
      </c>
      <c r="G32" s="47">
        <f t="shared" si="9"/>
        <v>0</v>
      </c>
      <c r="H32" s="78"/>
      <c r="I32" s="30"/>
      <c r="J32" s="47"/>
      <c r="K32" s="88"/>
      <c r="L32" s="47"/>
      <c r="M32" s="88"/>
      <c r="N32" s="47"/>
      <c r="O32" s="93"/>
    </row>
    <row r="33" spans="1:15" ht="34.5" thickBot="1" x14ac:dyDescent="0.3">
      <c r="A33" s="174"/>
      <c r="B33" s="52" t="s">
        <v>58</v>
      </c>
      <c r="C33" s="62" t="s">
        <v>59</v>
      </c>
      <c r="D33" s="182">
        <f t="shared" si="0"/>
        <v>0</v>
      </c>
      <c r="E33" s="183"/>
      <c r="F33" s="44">
        <f t="shared" si="8"/>
        <v>0</v>
      </c>
      <c r="G33" s="45">
        <f t="shared" si="9"/>
        <v>0</v>
      </c>
      <c r="H33" s="80" t="e">
        <f>I33/I46</f>
        <v>#DIV/0!</v>
      </c>
      <c r="I33" s="44"/>
      <c r="J33" s="45"/>
      <c r="K33" s="87"/>
      <c r="L33" s="45"/>
      <c r="M33" s="87"/>
      <c r="N33" s="45"/>
      <c r="O33" s="92"/>
    </row>
    <row r="34" spans="1:15" ht="45.75" thickBot="1" x14ac:dyDescent="0.3">
      <c r="A34" s="174"/>
      <c r="B34" s="46" t="s">
        <v>93</v>
      </c>
      <c r="C34" s="63">
        <v>8</v>
      </c>
      <c r="D34" s="182">
        <f t="shared" si="0"/>
        <v>0</v>
      </c>
      <c r="E34" s="183"/>
      <c r="F34" s="30">
        <f t="shared" si="8"/>
        <v>0</v>
      </c>
      <c r="G34" s="47">
        <f t="shared" si="9"/>
        <v>0</v>
      </c>
      <c r="H34" s="81" t="e">
        <f>I34/I46</f>
        <v>#DIV/0!</v>
      </c>
      <c r="I34" s="30"/>
      <c r="J34" s="47"/>
      <c r="K34" s="88"/>
      <c r="L34" s="47"/>
      <c r="M34" s="88"/>
      <c r="N34" s="47"/>
      <c r="O34" s="93"/>
    </row>
    <row r="35" spans="1:15" ht="23.25" thickBot="1" x14ac:dyDescent="0.3">
      <c r="A35" s="174"/>
      <c r="B35" s="48" t="s">
        <v>60</v>
      </c>
      <c r="C35" s="64">
        <v>9</v>
      </c>
      <c r="D35" s="182">
        <f t="shared" si="0"/>
        <v>0</v>
      </c>
      <c r="E35" s="183"/>
      <c r="F35" s="49">
        <f t="shared" si="8"/>
        <v>0</v>
      </c>
      <c r="G35" s="51">
        <f t="shared" si="9"/>
        <v>0</v>
      </c>
      <c r="H35" s="82" t="e">
        <f>I35/I46</f>
        <v>#DIV/0!</v>
      </c>
      <c r="I35" s="49"/>
      <c r="J35" s="51"/>
      <c r="K35" s="89"/>
      <c r="L35" s="51"/>
      <c r="M35" s="89"/>
      <c r="N35" s="51"/>
      <c r="O35" s="94"/>
    </row>
    <row r="36" spans="1:15" ht="16.5" thickBot="1" x14ac:dyDescent="0.3">
      <c r="A36" s="174"/>
      <c r="B36" s="43" t="s">
        <v>97</v>
      </c>
      <c r="C36" s="65">
        <v>10</v>
      </c>
      <c r="D36" s="182">
        <f t="shared" si="0"/>
        <v>0</v>
      </c>
      <c r="E36" s="183"/>
      <c r="F36" s="44">
        <f>SUM(F37:F40)</f>
        <v>0</v>
      </c>
      <c r="G36" s="45">
        <f>SUM(G37:G40)</f>
        <v>0</v>
      </c>
      <c r="H36" s="80" t="e">
        <f>I36/I46</f>
        <v>#DIV/0!</v>
      </c>
      <c r="I36" s="44">
        <f t="shared" ref="I36:O36" si="10">SUM(I37:I40)</f>
        <v>0</v>
      </c>
      <c r="J36" s="45">
        <f t="shared" si="10"/>
        <v>0</v>
      </c>
      <c r="K36" s="87">
        <f t="shared" si="10"/>
        <v>0</v>
      </c>
      <c r="L36" s="45">
        <f t="shared" si="10"/>
        <v>0</v>
      </c>
      <c r="M36" s="87">
        <f t="shared" si="10"/>
        <v>0</v>
      </c>
      <c r="N36" s="45">
        <f t="shared" si="10"/>
        <v>0</v>
      </c>
      <c r="O36" s="92">
        <f t="shared" si="10"/>
        <v>0</v>
      </c>
    </row>
    <row r="37" spans="1:15" ht="23.25" thickBot="1" x14ac:dyDescent="0.3">
      <c r="A37" s="174"/>
      <c r="B37" s="46" t="s">
        <v>61</v>
      </c>
      <c r="C37" s="60" t="s">
        <v>154</v>
      </c>
      <c r="D37" s="182">
        <f t="shared" si="0"/>
        <v>0</v>
      </c>
      <c r="E37" s="183"/>
      <c r="F37" s="30">
        <f>SUM(I37,K37,M37,O37)</f>
        <v>0</v>
      </c>
      <c r="G37" s="47">
        <f>SUM(J37,L37,N37)</f>
        <v>0</v>
      </c>
      <c r="H37" s="78"/>
      <c r="I37" s="30"/>
      <c r="J37" s="47"/>
      <c r="K37" s="88"/>
      <c r="L37" s="47"/>
      <c r="M37" s="88"/>
      <c r="N37" s="47"/>
      <c r="O37" s="93"/>
    </row>
    <row r="38" spans="1:15" ht="16.5" thickBot="1" x14ac:dyDescent="0.3">
      <c r="A38" s="174"/>
      <c r="B38" s="46" t="s">
        <v>62</v>
      </c>
      <c r="C38" s="60" t="s">
        <v>155</v>
      </c>
      <c r="D38" s="182">
        <f t="shared" si="0"/>
        <v>0</v>
      </c>
      <c r="E38" s="183"/>
      <c r="F38" s="30">
        <f>SUM(I38,K38,M38,O38)</f>
        <v>0</v>
      </c>
      <c r="G38" s="47">
        <f>SUM(J38,L38,N38)</f>
        <v>0</v>
      </c>
      <c r="H38" s="78"/>
      <c r="I38" s="30"/>
      <c r="J38" s="47"/>
      <c r="K38" s="88"/>
      <c r="L38" s="47"/>
      <c r="M38" s="88"/>
      <c r="N38" s="47"/>
      <c r="O38" s="93"/>
    </row>
    <row r="39" spans="1:15" ht="23.25" thickBot="1" x14ac:dyDescent="0.3">
      <c r="A39" s="174"/>
      <c r="B39" s="46" t="s">
        <v>63</v>
      </c>
      <c r="C39" s="60" t="s">
        <v>156</v>
      </c>
      <c r="D39" s="182">
        <f t="shared" si="0"/>
        <v>0</v>
      </c>
      <c r="E39" s="183"/>
      <c r="F39" s="30">
        <f>SUM(I39,K39,M39,O39)</f>
        <v>0</v>
      </c>
      <c r="G39" s="47">
        <f>SUM(J39,L39,N39)</f>
        <v>0</v>
      </c>
      <c r="H39" s="78"/>
      <c r="I39" s="30"/>
      <c r="J39" s="47"/>
      <c r="K39" s="88"/>
      <c r="L39" s="47"/>
      <c r="M39" s="88"/>
      <c r="N39" s="47"/>
      <c r="O39" s="93"/>
    </row>
    <row r="40" spans="1:15" ht="16.5" thickBot="1" x14ac:dyDescent="0.3">
      <c r="A40" s="174"/>
      <c r="B40" s="48" t="s">
        <v>64</v>
      </c>
      <c r="C40" s="61" t="s">
        <v>157</v>
      </c>
      <c r="D40" s="182">
        <f t="shared" si="0"/>
        <v>0</v>
      </c>
      <c r="E40" s="183"/>
      <c r="F40" s="49">
        <f>SUM(I40,K40,M40,O40)</f>
        <v>0</v>
      </c>
      <c r="G40" s="51">
        <f>SUM(J40,L40,N40)</f>
        <v>0</v>
      </c>
      <c r="H40" s="79"/>
      <c r="I40" s="49"/>
      <c r="J40" s="51"/>
      <c r="K40" s="89"/>
      <c r="L40" s="51"/>
      <c r="M40" s="89"/>
      <c r="N40" s="51"/>
      <c r="O40" s="94"/>
    </row>
    <row r="41" spans="1:15" ht="23.25" thickBot="1" x14ac:dyDescent="0.3">
      <c r="A41" s="175"/>
      <c r="B41" s="53" t="s">
        <v>65</v>
      </c>
      <c r="C41" s="66">
        <v>11</v>
      </c>
      <c r="D41" s="182">
        <f t="shared" si="0"/>
        <v>0</v>
      </c>
      <c r="E41" s="183"/>
      <c r="F41" s="54">
        <f>SUM(I41,K41,M41,O41)</f>
        <v>0</v>
      </c>
      <c r="G41" s="70">
        <f>SUM(J41,L41,N41)</f>
        <v>0</v>
      </c>
      <c r="H41" s="83" t="e">
        <f>I41/I46</f>
        <v>#DIV/0!</v>
      </c>
      <c r="I41" s="54"/>
      <c r="J41" s="70"/>
      <c r="K41" s="90"/>
      <c r="L41" s="70"/>
      <c r="M41" s="90"/>
      <c r="N41" s="70"/>
      <c r="O41" s="95"/>
    </row>
    <row r="42" spans="1:15" ht="16.5" thickBot="1" x14ac:dyDescent="0.3">
      <c r="A42" s="174"/>
      <c r="B42" s="43" t="s">
        <v>106</v>
      </c>
      <c r="C42" s="65">
        <v>12</v>
      </c>
      <c r="D42" s="182">
        <f>O42</f>
        <v>0</v>
      </c>
      <c r="E42" s="183"/>
      <c r="F42" s="44">
        <f>SUM(F43:F44)</f>
        <v>0</v>
      </c>
      <c r="G42" s="71" t="s">
        <v>185</v>
      </c>
      <c r="H42" s="84" t="s">
        <v>185</v>
      </c>
      <c r="I42" s="55" t="s">
        <v>185</v>
      </c>
      <c r="J42" s="71" t="s">
        <v>185</v>
      </c>
      <c r="K42" s="84" t="s">
        <v>185</v>
      </c>
      <c r="L42" s="71" t="s">
        <v>185</v>
      </c>
      <c r="M42" s="84" t="s">
        <v>185</v>
      </c>
      <c r="N42" s="71" t="s">
        <v>185</v>
      </c>
      <c r="O42" s="92">
        <f>SUM(O43:O44)</f>
        <v>0</v>
      </c>
    </row>
    <row r="43" spans="1:15" ht="16.5" thickBot="1" x14ac:dyDescent="0.3">
      <c r="A43" s="174"/>
      <c r="B43" s="46" t="s">
        <v>66</v>
      </c>
      <c r="C43" s="60" t="s">
        <v>158</v>
      </c>
      <c r="D43" s="182">
        <f>O43</f>
        <v>0</v>
      </c>
      <c r="E43" s="183"/>
      <c r="F43" s="30">
        <f>SUM(I43,K43,M43,O43)</f>
        <v>0</v>
      </c>
      <c r="G43" s="72" t="s">
        <v>185</v>
      </c>
      <c r="H43" s="78" t="s">
        <v>82</v>
      </c>
      <c r="I43" s="120" t="s">
        <v>185</v>
      </c>
      <c r="J43" s="72" t="s">
        <v>185</v>
      </c>
      <c r="K43" s="78" t="s">
        <v>82</v>
      </c>
      <c r="L43" s="72" t="s">
        <v>185</v>
      </c>
      <c r="M43" s="78" t="s">
        <v>185</v>
      </c>
      <c r="N43" s="72" t="s">
        <v>185</v>
      </c>
      <c r="O43" s="93"/>
    </row>
    <row r="44" spans="1:15" ht="23.25" thickBot="1" x14ac:dyDescent="0.3">
      <c r="A44" s="174"/>
      <c r="B44" s="48" t="s">
        <v>67</v>
      </c>
      <c r="C44" s="61" t="s">
        <v>159</v>
      </c>
      <c r="D44" s="182">
        <f>O44</f>
        <v>0</v>
      </c>
      <c r="E44" s="183"/>
      <c r="F44" s="49">
        <f>SUM(I44,K44,M44,O44)</f>
        <v>0</v>
      </c>
      <c r="G44" s="73" t="s">
        <v>185</v>
      </c>
      <c r="H44" s="79" t="s">
        <v>82</v>
      </c>
      <c r="I44" s="50" t="s">
        <v>185</v>
      </c>
      <c r="J44" s="73" t="s">
        <v>185</v>
      </c>
      <c r="K44" s="79" t="s">
        <v>82</v>
      </c>
      <c r="L44" s="73" t="s">
        <v>185</v>
      </c>
      <c r="M44" s="79" t="s">
        <v>185</v>
      </c>
      <c r="N44" s="73" t="s">
        <v>185</v>
      </c>
      <c r="O44" s="94"/>
    </row>
    <row r="45" spans="1:15" ht="23.25" thickBot="1" x14ac:dyDescent="0.3">
      <c r="A45" s="175"/>
      <c r="B45" s="42" t="s">
        <v>68</v>
      </c>
      <c r="C45" s="67" t="s">
        <v>160</v>
      </c>
      <c r="D45" s="182">
        <f>SUM(I45:O45)</f>
        <v>0</v>
      </c>
      <c r="E45" s="183"/>
      <c r="F45" s="29">
        <f>SUM(I45,K45,M45,O45)</f>
        <v>0</v>
      </c>
      <c r="G45" s="74">
        <f>SUM(J45,L45,N45)</f>
        <v>0</v>
      </c>
      <c r="H45" s="85" t="s">
        <v>82</v>
      </c>
      <c r="I45" s="29" t="s">
        <v>82</v>
      </c>
      <c r="J45" s="74" t="s">
        <v>82</v>
      </c>
      <c r="K45" s="91" t="s">
        <v>82</v>
      </c>
      <c r="L45" s="74" t="s">
        <v>82</v>
      </c>
      <c r="M45" s="91" t="s">
        <v>82</v>
      </c>
      <c r="N45" s="74" t="s">
        <v>82</v>
      </c>
      <c r="O45" s="96"/>
    </row>
    <row r="46" spans="1:15" ht="15.75" x14ac:dyDescent="0.25">
      <c r="A46" s="176"/>
      <c r="B46" s="57" t="s">
        <v>96</v>
      </c>
      <c r="C46" s="68">
        <v>14</v>
      </c>
      <c r="D46" s="202">
        <f>SUM(F46:G47)</f>
        <v>0</v>
      </c>
      <c r="E46" s="203"/>
      <c r="F46" s="206">
        <f>SUM(F10:F15,F18:F21,F22,F25:F35,F37:F41,F43:F45)</f>
        <v>0</v>
      </c>
      <c r="G46" s="208">
        <f>SUM(G10:G15,G18:G21,G22,G25:G35,G37:G41,G43:G45)</f>
        <v>0</v>
      </c>
      <c r="H46" s="210"/>
      <c r="I46" s="44">
        <f>SUM(I10:I15,I18:I21,I22,I25:I35,I37:I41,I42:I45)</f>
        <v>0</v>
      </c>
      <c r="J46" s="45">
        <f t="shared" ref="J46:O46" si="11">SUM(J10:J15,J18:J21,J22,J25:J35,J37:J41,J43:J45)</f>
        <v>0</v>
      </c>
      <c r="K46" s="87">
        <f t="shared" si="11"/>
        <v>0</v>
      </c>
      <c r="L46" s="45">
        <f t="shared" si="11"/>
        <v>0</v>
      </c>
      <c r="M46" s="87">
        <f t="shared" si="11"/>
        <v>0</v>
      </c>
      <c r="N46" s="45">
        <f t="shared" si="11"/>
        <v>0</v>
      </c>
      <c r="O46" s="199">
        <f t="shared" si="11"/>
        <v>0</v>
      </c>
    </row>
    <row r="47" spans="1:15" ht="16.5" thickBot="1" x14ac:dyDescent="0.3">
      <c r="A47" s="126"/>
      <c r="B47" s="58" t="s">
        <v>183</v>
      </c>
      <c r="C47" s="61" t="s">
        <v>193</v>
      </c>
      <c r="D47" s="204"/>
      <c r="E47" s="205"/>
      <c r="F47" s="207"/>
      <c r="G47" s="209"/>
      <c r="H47" s="211"/>
      <c r="I47" s="195">
        <f>SUM(I46:J46)</f>
        <v>0</v>
      </c>
      <c r="J47" s="196"/>
      <c r="K47" s="195">
        <f>SUM(K46:L46)</f>
        <v>0</v>
      </c>
      <c r="L47" s="196"/>
      <c r="M47" s="197">
        <f>SUM(M46:N46)</f>
        <v>0</v>
      </c>
      <c r="N47" s="198"/>
      <c r="O47" s="200"/>
    </row>
    <row r="48" spans="1:15" ht="32.25" thickBot="1" x14ac:dyDescent="0.3">
      <c r="A48" s="3"/>
      <c r="B48" s="56" t="s">
        <v>184</v>
      </c>
      <c r="C48" s="69" t="s">
        <v>72</v>
      </c>
      <c r="D48" s="193">
        <f>F48+G48</f>
        <v>0</v>
      </c>
      <c r="E48" s="194"/>
      <c r="F48" s="118">
        <f>Лист3!C24-Лист3!F24-Лист4!F46</f>
        <v>0</v>
      </c>
      <c r="G48" s="119">
        <f>Лист3!F24-Лист4!G46</f>
        <v>0</v>
      </c>
      <c r="H48" s="86"/>
      <c r="I48" s="75">
        <f>Лист3!I24-Лист3!I12-Лист3!I15-Лист4!I46</f>
        <v>0</v>
      </c>
      <c r="J48" s="76">
        <f>Лист3!I12+Лист3!I15-Лист4!J46</f>
        <v>0</v>
      </c>
      <c r="K48" s="86">
        <f>Лист3!L24-Лист3!L12-Лист3!L15-Лист4!K46</f>
        <v>0</v>
      </c>
      <c r="L48" s="76">
        <f>Лист3!L12+Лист3!L15-Лист4!L46</f>
        <v>0</v>
      </c>
      <c r="M48" s="86" t="e">
        <f>[1]Лист3!O24-[1]Лист3!O12-[1]Лист3!O15-[1]Лист4!M50</f>
        <v>#REF!</v>
      </c>
      <c r="N48" s="76" t="e">
        <f>[1]Лист3!O12+[1]Лист3!O15-[1]Лист4!N50</f>
        <v>#REF!</v>
      </c>
      <c r="O48" s="97">
        <f>[1]Лист3!R24-[1]Лист4!O50</f>
        <v>0</v>
      </c>
    </row>
    <row r="50" spans="4:12" x14ac:dyDescent="0.25">
      <c r="D50" s="131"/>
      <c r="F50" s="132"/>
      <c r="G50" s="131"/>
      <c r="I50" s="131"/>
      <c r="J50" s="131"/>
      <c r="K50" s="131"/>
      <c r="L50" s="131"/>
    </row>
  </sheetData>
  <sheetProtection algorithmName="SHA-512" hashValue="62Mkill55kvSQcDMxjWjvxejDBlSHnzNHPypSoT0zs/YWf/TCcSZ3y1wS9iXXxb8fl1G5TcB0qOFv3GdS85VZQ==" saltValue="fE/xVFbkG81QeBM9H5L0Bw==" spinCount="100000" sheet="1"/>
  <mergeCells count="61">
    <mergeCell ref="D37:E37"/>
    <mergeCell ref="D45:E45"/>
    <mergeCell ref="D35:E35"/>
    <mergeCell ref="D28:E28"/>
    <mergeCell ref="D27:E27"/>
    <mergeCell ref="I47:J47"/>
    <mergeCell ref="K47:L47"/>
    <mergeCell ref="M47:N47"/>
    <mergeCell ref="O46:O47"/>
    <mergeCell ref="D8:E8"/>
    <mergeCell ref="D10:E10"/>
    <mergeCell ref="D11:E11"/>
    <mergeCell ref="D12:E12"/>
    <mergeCell ref="D14:E14"/>
    <mergeCell ref="D21:E21"/>
    <mergeCell ref="D15:E15"/>
    <mergeCell ref="D16:E16"/>
    <mergeCell ref="D18:E18"/>
    <mergeCell ref="D19:E19"/>
    <mergeCell ref="D20:E20"/>
    <mergeCell ref="D29:E29"/>
    <mergeCell ref="D48:E48"/>
    <mergeCell ref="D9:E9"/>
    <mergeCell ref="D17:E17"/>
    <mergeCell ref="D33:E33"/>
    <mergeCell ref="D24:E24"/>
    <mergeCell ref="D38:E38"/>
    <mergeCell ref="D39:E39"/>
    <mergeCell ref="D36:E36"/>
    <mergeCell ref="D34:E34"/>
    <mergeCell ref="D41:E41"/>
    <mergeCell ref="D46:E47"/>
    <mergeCell ref="D22:E22"/>
    <mergeCell ref="D25:E25"/>
    <mergeCell ref="D23:E23"/>
    <mergeCell ref="D26:E26"/>
    <mergeCell ref="D31:E31"/>
    <mergeCell ref="A3:S3"/>
    <mergeCell ref="D6:E7"/>
    <mergeCell ref="F6:F7"/>
    <mergeCell ref="G6:G7"/>
    <mergeCell ref="D5:G5"/>
    <mergeCell ref="A5:A7"/>
    <mergeCell ref="B5:B7"/>
    <mergeCell ref="C5:C7"/>
    <mergeCell ref="A9:A46"/>
    <mergeCell ref="H6:J6"/>
    <mergeCell ref="H5:O5"/>
    <mergeCell ref="O6:O7"/>
    <mergeCell ref="K6:L6"/>
    <mergeCell ref="M6:N6"/>
    <mergeCell ref="D44:E44"/>
    <mergeCell ref="D42:E42"/>
    <mergeCell ref="D13:E13"/>
    <mergeCell ref="D40:E40"/>
    <mergeCell ref="D30:E30"/>
    <mergeCell ref="F46:F47"/>
    <mergeCell ref="G46:G47"/>
    <mergeCell ref="H46:H47"/>
    <mergeCell ref="D32:E32"/>
    <mergeCell ref="D43:E43"/>
  </mergeCells>
  <pageMargins left="0.7" right="0.7" top="0.75" bottom="0.75" header="0.3" footer="0.3"/>
  <pageSetup paperSize="9" scale="6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opLeftCell="A16" zoomScaleNormal="100" workbookViewId="0">
      <selection activeCell="U14" sqref="U14"/>
    </sheetView>
  </sheetViews>
  <sheetFormatPr defaultRowHeight="15" x14ac:dyDescent="0.25"/>
  <sheetData>
    <row r="1" spans="1:18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213" t="s">
        <v>114</v>
      </c>
      <c r="Q1" s="213"/>
      <c r="R1" s="213"/>
    </row>
    <row r="2" spans="1:18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x14ac:dyDescent="0.25">
      <c r="A3" s="170" t="s">
        <v>115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</row>
    <row r="4" spans="1: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215" t="s">
        <v>127</v>
      </c>
      <c r="Q5" s="215"/>
      <c r="R5" s="215"/>
    </row>
    <row r="6" spans="1:18" x14ac:dyDescent="0.25">
      <c r="A6" s="171" t="s">
        <v>116</v>
      </c>
      <c r="B6" s="171" t="s">
        <v>117</v>
      </c>
      <c r="C6" s="171" t="s">
        <v>118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 t="s">
        <v>119</v>
      </c>
      <c r="P6" s="171"/>
      <c r="Q6" s="171" t="s">
        <v>120</v>
      </c>
      <c r="R6" s="171"/>
    </row>
    <row r="7" spans="1:18" x14ac:dyDescent="0.25">
      <c r="A7" s="171"/>
      <c r="B7" s="171"/>
      <c r="C7" s="171" t="s">
        <v>121</v>
      </c>
      <c r="D7" s="171"/>
      <c r="E7" s="171" t="s">
        <v>122</v>
      </c>
      <c r="F7" s="171"/>
      <c r="G7" s="171" t="s">
        <v>123</v>
      </c>
      <c r="H7" s="171"/>
      <c r="I7" s="171" t="s">
        <v>124</v>
      </c>
      <c r="J7" s="171"/>
      <c r="K7" s="171" t="s">
        <v>125</v>
      </c>
      <c r="L7" s="171"/>
      <c r="M7" s="171" t="s">
        <v>126</v>
      </c>
      <c r="N7" s="171"/>
      <c r="O7" s="171"/>
      <c r="P7" s="171"/>
      <c r="Q7" s="171"/>
      <c r="R7" s="171"/>
    </row>
    <row r="8" spans="1:18" x14ac:dyDescent="0.25">
      <c r="A8" s="18">
        <v>1</v>
      </c>
      <c r="B8" s="18">
        <v>2</v>
      </c>
      <c r="C8" s="214">
        <v>3</v>
      </c>
      <c r="D8" s="214"/>
      <c r="E8" s="214">
        <v>4</v>
      </c>
      <c r="F8" s="214"/>
      <c r="G8" s="214">
        <v>5</v>
      </c>
      <c r="H8" s="214"/>
      <c r="I8" s="214">
        <v>6</v>
      </c>
      <c r="J8" s="214"/>
      <c r="K8" s="214">
        <v>7</v>
      </c>
      <c r="L8" s="214"/>
      <c r="M8" s="214">
        <v>8</v>
      </c>
      <c r="N8" s="214"/>
      <c r="O8" s="214">
        <v>9</v>
      </c>
      <c r="P8" s="214"/>
      <c r="Q8" s="214">
        <v>10</v>
      </c>
      <c r="R8" s="214"/>
    </row>
    <row r="9" spans="1:18" ht="46.5" thickBot="1" x14ac:dyDescent="0.3">
      <c r="A9" s="17" t="s">
        <v>90</v>
      </c>
      <c r="B9" s="18" t="s">
        <v>102</v>
      </c>
      <c r="C9" s="216">
        <v>0</v>
      </c>
      <c r="D9" s="216"/>
      <c r="E9" s="216">
        <v>0</v>
      </c>
      <c r="F9" s="216"/>
      <c r="G9" s="216">
        <v>0</v>
      </c>
      <c r="H9" s="216"/>
      <c r="I9" s="216">
        <v>0</v>
      </c>
      <c r="J9" s="216"/>
      <c r="K9" s="216">
        <v>0</v>
      </c>
      <c r="L9" s="216"/>
      <c r="M9" s="216">
        <v>0</v>
      </c>
      <c r="N9" s="216"/>
      <c r="O9" s="216">
        <v>0</v>
      </c>
      <c r="P9" s="216"/>
      <c r="Q9" s="216">
        <f t="shared" ref="Q9:Q15" si="0">SUM(C9:P9)</f>
        <v>0</v>
      </c>
      <c r="R9" s="216"/>
    </row>
    <row r="10" spans="1:18" ht="45" x14ac:dyDescent="0.25">
      <c r="A10" s="52" t="s">
        <v>140</v>
      </c>
      <c r="B10" s="130" t="s">
        <v>197</v>
      </c>
      <c r="C10" s="216">
        <v>0</v>
      </c>
      <c r="D10" s="216"/>
      <c r="E10" s="216">
        <v>0</v>
      </c>
      <c r="F10" s="216"/>
      <c r="G10" s="216">
        <v>0</v>
      </c>
      <c r="H10" s="216"/>
      <c r="I10" s="216">
        <v>0</v>
      </c>
      <c r="J10" s="216"/>
      <c r="K10" s="216">
        <v>0</v>
      </c>
      <c r="L10" s="216"/>
      <c r="M10" s="216">
        <v>0</v>
      </c>
      <c r="N10" s="216"/>
      <c r="O10" s="216">
        <v>0</v>
      </c>
      <c r="P10" s="216"/>
      <c r="Q10" s="216">
        <f t="shared" si="0"/>
        <v>0</v>
      </c>
      <c r="R10" s="216"/>
    </row>
    <row r="11" spans="1:18" ht="56.25" x14ac:dyDescent="0.25">
      <c r="A11" s="46" t="s">
        <v>198</v>
      </c>
      <c r="B11" s="130" t="s">
        <v>199</v>
      </c>
      <c r="C11" s="216">
        <v>0</v>
      </c>
      <c r="D11" s="216"/>
      <c r="E11" s="216">
        <v>0</v>
      </c>
      <c r="F11" s="216"/>
      <c r="G11" s="216">
        <v>0</v>
      </c>
      <c r="H11" s="216"/>
      <c r="I11" s="216">
        <v>0</v>
      </c>
      <c r="J11" s="216"/>
      <c r="K11" s="216">
        <v>0</v>
      </c>
      <c r="L11" s="216"/>
      <c r="M11" s="216">
        <v>0</v>
      </c>
      <c r="N11" s="216"/>
      <c r="O11" s="216">
        <v>0</v>
      </c>
      <c r="P11" s="216"/>
      <c r="Q11" s="216">
        <f t="shared" si="0"/>
        <v>0</v>
      </c>
      <c r="R11" s="216"/>
    </row>
    <row r="12" spans="1:18" ht="34.5" x14ac:dyDescent="0.25">
      <c r="A12" s="17" t="s">
        <v>164</v>
      </c>
      <c r="B12" s="18" t="s">
        <v>47</v>
      </c>
      <c r="C12" s="216">
        <v>0</v>
      </c>
      <c r="D12" s="216"/>
      <c r="E12" s="216">
        <v>0</v>
      </c>
      <c r="F12" s="216"/>
      <c r="G12" s="216">
        <v>0</v>
      </c>
      <c r="H12" s="216"/>
      <c r="I12" s="216">
        <v>0</v>
      </c>
      <c r="J12" s="216"/>
      <c r="K12" s="216">
        <v>0</v>
      </c>
      <c r="L12" s="216"/>
      <c r="M12" s="216">
        <v>0</v>
      </c>
      <c r="N12" s="216"/>
      <c r="O12" s="216">
        <v>0</v>
      </c>
      <c r="P12" s="216"/>
      <c r="Q12" s="216">
        <f t="shared" si="0"/>
        <v>0</v>
      </c>
      <c r="R12" s="216"/>
    </row>
    <row r="13" spans="1:18" ht="23.25" x14ac:dyDescent="0.25">
      <c r="A13" s="17" t="s">
        <v>165</v>
      </c>
      <c r="B13" s="18" t="s">
        <v>48</v>
      </c>
      <c r="C13" s="216">
        <v>0</v>
      </c>
      <c r="D13" s="216"/>
      <c r="E13" s="216">
        <v>0</v>
      </c>
      <c r="F13" s="216"/>
      <c r="G13" s="216">
        <v>0</v>
      </c>
      <c r="H13" s="216"/>
      <c r="I13" s="216">
        <v>0</v>
      </c>
      <c r="J13" s="216"/>
      <c r="K13" s="216">
        <v>0</v>
      </c>
      <c r="L13" s="216"/>
      <c r="M13" s="216">
        <v>0</v>
      </c>
      <c r="N13" s="216"/>
      <c r="O13" s="216">
        <v>0</v>
      </c>
      <c r="P13" s="216"/>
      <c r="Q13" s="216">
        <f t="shared" si="0"/>
        <v>0</v>
      </c>
      <c r="R13" s="216"/>
    </row>
    <row r="14" spans="1:18" ht="56.25" x14ac:dyDescent="0.25">
      <c r="A14" s="19" t="s">
        <v>69</v>
      </c>
      <c r="B14" s="20" t="s">
        <v>70</v>
      </c>
      <c r="C14" s="216">
        <v>0</v>
      </c>
      <c r="D14" s="216"/>
      <c r="E14" s="216">
        <v>0</v>
      </c>
      <c r="F14" s="216"/>
      <c r="G14" s="216">
        <v>0</v>
      </c>
      <c r="H14" s="216"/>
      <c r="I14" s="216">
        <v>0</v>
      </c>
      <c r="J14" s="216"/>
      <c r="K14" s="216">
        <v>0</v>
      </c>
      <c r="L14" s="216"/>
      <c r="M14" s="216">
        <v>0</v>
      </c>
      <c r="N14" s="216"/>
      <c r="O14" s="216">
        <v>0</v>
      </c>
      <c r="P14" s="216"/>
      <c r="Q14" s="216">
        <f t="shared" si="0"/>
        <v>0</v>
      </c>
      <c r="R14" s="216"/>
    </row>
    <row r="15" spans="1:18" ht="45" x14ac:dyDescent="0.25">
      <c r="A15" s="19" t="s">
        <v>71</v>
      </c>
      <c r="B15" s="20" t="s">
        <v>72</v>
      </c>
      <c r="C15" s="216">
        <v>0</v>
      </c>
      <c r="D15" s="216"/>
      <c r="E15" s="216">
        <v>0</v>
      </c>
      <c r="F15" s="216"/>
      <c r="G15" s="216">
        <v>0</v>
      </c>
      <c r="H15" s="216"/>
      <c r="I15" s="216">
        <v>0</v>
      </c>
      <c r="J15" s="216"/>
      <c r="K15" s="216">
        <v>0</v>
      </c>
      <c r="L15" s="216"/>
      <c r="M15" s="216">
        <v>0</v>
      </c>
      <c r="N15" s="216"/>
      <c r="O15" s="216">
        <v>0</v>
      </c>
      <c r="P15" s="216"/>
      <c r="Q15" s="216">
        <f t="shared" si="0"/>
        <v>0</v>
      </c>
      <c r="R15" s="216"/>
    </row>
    <row r="18" spans="1:18" x14ac:dyDescent="0.25">
      <c r="A18" s="14"/>
      <c r="B18" s="1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13" t="s">
        <v>73</v>
      </c>
      <c r="P18" s="213"/>
      <c r="Q18" s="213"/>
      <c r="R18" s="213"/>
    </row>
    <row r="19" spans="1:18" x14ac:dyDescent="0.25">
      <c r="A19" s="14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3"/>
      <c r="P19" s="13"/>
      <c r="Q19" s="13"/>
      <c r="R19" s="13"/>
    </row>
    <row r="20" spans="1:18" x14ac:dyDescent="0.25">
      <c r="A20" s="170" t="s">
        <v>74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</row>
    <row r="21" spans="1:18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15" t="s">
        <v>3</v>
      </c>
      <c r="Q22" s="215"/>
      <c r="R22" s="215"/>
    </row>
    <row r="23" spans="1:18" ht="15" customHeight="1" x14ac:dyDescent="0.25">
      <c r="A23" s="161" t="s">
        <v>4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3"/>
      <c r="L23" s="188" t="s">
        <v>5</v>
      </c>
      <c r="M23" s="217" t="s">
        <v>75</v>
      </c>
      <c r="N23" s="218"/>
      <c r="O23" s="218"/>
      <c r="P23" s="218"/>
      <c r="Q23" s="218"/>
      <c r="R23" s="219"/>
    </row>
    <row r="24" spans="1:18" ht="15" customHeight="1" x14ac:dyDescent="0.25">
      <c r="A24" s="164"/>
      <c r="B24" s="165"/>
      <c r="C24" s="165"/>
      <c r="D24" s="165"/>
      <c r="E24" s="165"/>
      <c r="F24" s="165"/>
      <c r="G24" s="165"/>
      <c r="H24" s="165"/>
      <c r="I24" s="165"/>
      <c r="J24" s="165"/>
      <c r="K24" s="166"/>
      <c r="L24" s="220"/>
      <c r="M24" s="192" t="s">
        <v>162</v>
      </c>
      <c r="N24" s="229"/>
      <c r="O24" s="230"/>
      <c r="P24" s="192" t="s">
        <v>163</v>
      </c>
      <c r="Q24" s="229"/>
      <c r="R24" s="230"/>
    </row>
    <row r="25" spans="1:18" x14ac:dyDescent="0.25">
      <c r="A25" s="217">
        <v>1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9"/>
      <c r="L25" s="12">
        <v>2</v>
      </c>
      <c r="M25" s="217">
        <v>3</v>
      </c>
      <c r="N25" s="218"/>
      <c r="O25" s="219"/>
      <c r="P25" s="217">
        <v>4</v>
      </c>
      <c r="Q25" s="218"/>
      <c r="R25" s="219"/>
    </row>
    <row r="26" spans="1:18" ht="15.75" x14ac:dyDescent="0.25">
      <c r="A26" s="223" t="s">
        <v>76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5"/>
      <c r="L26" s="12">
        <v>1</v>
      </c>
      <c r="M26" s="226"/>
      <c r="N26" s="227"/>
      <c r="O26" s="228"/>
      <c r="P26" s="226"/>
      <c r="Q26" s="227"/>
      <c r="R26" s="228"/>
    </row>
    <row r="27" spans="1:18" ht="15.75" x14ac:dyDescent="0.25">
      <c r="A27" s="223" t="s">
        <v>77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5"/>
      <c r="L27" s="12">
        <v>2</v>
      </c>
      <c r="M27" s="226"/>
      <c r="N27" s="227"/>
      <c r="O27" s="228"/>
      <c r="P27" s="226"/>
      <c r="Q27" s="227"/>
      <c r="R27" s="228"/>
    </row>
    <row r="28" spans="1:18" ht="15.75" x14ac:dyDescent="0.25">
      <c r="A28" s="223" t="s">
        <v>78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5"/>
      <c r="L28" s="12">
        <v>3</v>
      </c>
      <c r="M28" s="226"/>
      <c r="N28" s="227"/>
      <c r="O28" s="228"/>
      <c r="P28" s="226"/>
      <c r="Q28" s="227"/>
      <c r="R28" s="228"/>
    </row>
    <row r="29" spans="1:18" ht="15.75" x14ac:dyDescent="0.25">
      <c r="A29" s="223" t="s">
        <v>79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5"/>
      <c r="L29" s="12">
        <v>4</v>
      </c>
      <c r="M29" s="226">
        <f>Лист3!C11-Лист3!C12</f>
        <v>0</v>
      </c>
      <c r="N29" s="227"/>
      <c r="O29" s="228"/>
      <c r="P29" s="226">
        <f>Лист4!D48-Лист4!F48</f>
        <v>0</v>
      </c>
      <c r="Q29" s="227"/>
      <c r="R29" s="228"/>
    </row>
    <row r="30" spans="1:18" ht="15.75" x14ac:dyDescent="0.25">
      <c r="A30" s="217"/>
      <c r="B30" s="218"/>
      <c r="C30" s="218"/>
      <c r="D30" s="218"/>
      <c r="E30" s="218"/>
      <c r="F30" s="218"/>
      <c r="G30" s="218"/>
      <c r="H30" s="218"/>
      <c r="I30" s="218"/>
      <c r="J30" s="218"/>
      <c r="K30" s="219"/>
      <c r="L30" s="7" t="s">
        <v>47</v>
      </c>
      <c r="M30" s="226"/>
      <c r="N30" s="227"/>
      <c r="O30" s="228"/>
      <c r="P30" s="226"/>
      <c r="Q30" s="227"/>
      <c r="R30" s="228"/>
    </row>
    <row r="31" spans="1:18" ht="15.75" x14ac:dyDescent="0.25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7" t="s">
        <v>48</v>
      </c>
      <c r="M31" s="232"/>
      <c r="N31" s="232"/>
      <c r="O31" s="232"/>
      <c r="P31" s="232"/>
      <c r="Q31" s="232"/>
      <c r="R31" s="232"/>
    </row>
    <row r="32" spans="1:18" ht="15.75" x14ac:dyDescent="0.25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7" t="s">
        <v>80</v>
      </c>
      <c r="M32" s="232"/>
      <c r="N32" s="232"/>
      <c r="O32" s="232"/>
      <c r="P32" s="232"/>
      <c r="Q32" s="232"/>
      <c r="R32" s="232"/>
    </row>
    <row r="33" spans="1:18" ht="15.75" x14ac:dyDescent="0.25">
      <c r="A33" s="235" t="s">
        <v>81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5">
        <v>5</v>
      </c>
      <c r="M33" s="232"/>
      <c r="N33" s="232"/>
      <c r="O33" s="232"/>
      <c r="P33" s="232"/>
      <c r="Q33" s="232"/>
      <c r="R33" s="232"/>
    </row>
    <row r="34" spans="1:18" ht="15.75" x14ac:dyDescent="0.25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5">
        <v>6</v>
      </c>
      <c r="M34" s="234"/>
      <c r="N34" s="234"/>
      <c r="O34" s="234"/>
      <c r="P34" s="234"/>
      <c r="Q34" s="234"/>
      <c r="R34" s="234"/>
    </row>
    <row r="35" spans="1:18" ht="15.75" x14ac:dyDescent="0.25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5">
        <v>7</v>
      </c>
      <c r="M35" s="236" t="s">
        <v>82</v>
      </c>
      <c r="N35" s="236"/>
      <c r="O35" s="236"/>
      <c r="P35" s="236"/>
      <c r="Q35" s="236"/>
      <c r="R35" s="236"/>
    </row>
    <row r="36" spans="1:18" ht="15.75" x14ac:dyDescent="0.25">
      <c r="A36" s="237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7" t="s">
        <v>83</v>
      </c>
      <c r="M36" s="236" t="s">
        <v>82</v>
      </c>
      <c r="N36" s="236"/>
      <c r="O36" s="236"/>
      <c r="P36" s="236"/>
      <c r="Q36" s="236"/>
      <c r="R36" s="236"/>
    </row>
    <row r="37" spans="1:18" ht="15.75" x14ac:dyDescent="0.25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7">
        <v>8</v>
      </c>
      <c r="M37" s="236" t="s">
        <v>82</v>
      </c>
      <c r="N37" s="236"/>
      <c r="O37" s="236"/>
      <c r="P37" s="236"/>
      <c r="Q37" s="236"/>
      <c r="R37" s="236"/>
    </row>
    <row r="38" spans="1:18" ht="15.75" x14ac:dyDescent="0.25">
      <c r="A38" s="237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7" t="s">
        <v>84</v>
      </c>
      <c r="M38" s="236" t="s">
        <v>82</v>
      </c>
      <c r="N38" s="236"/>
      <c r="O38" s="236"/>
      <c r="P38" s="236"/>
      <c r="Q38" s="236"/>
      <c r="R38" s="236"/>
    </row>
    <row r="39" spans="1:18" x14ac:dyDescent="0.25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</row>
    <row r="40" spans="1:18" x14ac:dyDescent="0.25">
      <c r="A40" s="222"/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</row>
    <row r="41" spans="1:18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x14ac:dyDescent="0.25">
      <c r="A44" s="4" t="s">
        <v>85</v>
      </c>
      <c r="B44" s="4"/>
      <c r="C44" s="4"/>
      <c r="D44" s="8"/>
      <c r="E44" s="8"/>
      <c r="F44" s="8"/>
      <c r="G44" s="8"/>
      <c r="H44" s="8"/>
      <c r="I44" s="4"/>
      <c r="J44" s="212"/>
      <c r="K44" s="212"/>
      <c r="L44" s="4"/>
      <c r="M44" s="4"/>
      <c r="N44" s="4"/>
      <c r="O44" s="4"/>
      <c r="P44" s="4"/>
      <c r="Q44" s="4"/>
      <c r="R44" s="4"/>
    </row>
    <row r="45" spans="1:18" x14ac:dyDescent="0.25">
      <c r="A45" s="4"/>
      <c r="B45" s="4"/>
      <c r="C45" s="4"/>
      <c r="D45" s="4"/>
      <c r="E45" s="4"/>
      <c r="F45" s="4"/>
      <c r="G45" s="4"/>
      <c r="H45" s="4"/>
      <c r="I45" s="4"/>
      <c r="J45" s="23"/>
      <c r="K45" s="23"/>
      <c r="L45" s="4"/>
      <c r="M45" s="4"/>
      <c r="N45" s="4"/>
      <c r="O45" s="4"/>
      <c r="P45" s="4"/>
      <c r="Q45" s="4"/>
      <c r="R45" s="4"/>
    </row>
    <row r="46" spans="1:18" x14ac:dyDescent="0.25">
      <c r="A46" s="4" t="s">
        <v>86</v>
      </c>
      <c r="B46" s="4"/>
      <c r="C46" s="4"/>
      <c r="D46" s="8"/>
      <c r="E46" s="8"/>
      <c r="F46" s="8"/>
      <c r="G46" s="8"/>
      <c r="H46" s="8"/>
      <c r="I46" s="4"/>
      <c r="J46" s="212"/>
      <c r="K46" s="212"/>
      <c r="L46" s="4"/>
      <c r="M46" s="4"/>
      <c r="N46" s="4"/>
      <c r="O46" s="4"/>
      <c r="P46" s="4"/>
      <c r="Q46" s="4"/>
      <c r="R46" s="4"/>
    </row>
  </sheetData>
  <sheetProtection algorithmName="SHA-512" hashValue="ErJJEmlL/B3HTiB9d+rzFBhq6KN/tEU4iXn6R6CjiovXUNQ4uhhCxDAhAykVNgXc0GENs9sXYJYgaO8c29oBUg==" saltValue="Wx5sdc7KYuENG3YDJIKRew==" spinCount="100000" sheet="1" objects="1" scenarios="1"/>
  <mergeCells count="132">
    <mergeCell ref="O11:P11"/>
    <mergeCell ref="Q11:R11"/>
    <mergeCell ref="C10:D10"/>
    <mergeCell ref="E10:F10"/>
    <mergeCell ref="G10:H10"/>
    <mergeCell ref="I10:J10"/>
    <mergeCell ref="K10:L10"/>
    <mergeCell ref="M10:N10"/>
    <mergeCell ref="A36:K36"/>
    <mergeCell ref="A38:K38"/>
    <mergeCell ref="M38:O38"/>
    <mergeCell ref="P38:R38"/>
    <mergeCell ref="A37:K37"/>
    <mergeCell ref="M37:O37"/>
    <mergeCell ref="P37:R37"/>
    <mergeCell ref="M36:O36"/>
    <mergeCell ref="P36:R36"/>
    <mergeCell ref="P33:R33"/>
    <mergeCell ref="A34:K34"/>
    <mergeCell ref="M34:O34"/>
    <mergeCell ref="P34:R34"/>
    <mergeCell ref="A35:K35"/>
    <mergeCell ref="M35:O35"/>
    <mergeCell ref="P35:R35"/>
    <mergeCell ref="A33:K33"/>
    <mergeCell ref="M33:O33"/>
    <mergeCell ref="P31:R31"/>
    <mergeCell ref="A32:K32"/>
    <mergeCell ref="M32:O32"/>
    <mergeCell ref="P32:R32"/>
    <mergeCell ref="A29:K29"/>
    <mergeCell ref="M29:O29"/>
    <mergeCell ref="P29:R29"/>
    <mergeCell ref="A30:K30"/>
    <mergeCell ref="M30:O30"/>
    <mergeCell ref="P30:R30"/>
    <mergeCell ref="M23:R23"/>
    <mergeCell ref="L23:L24"/>
    <mergeCell ref="P22:R22"/>
    <mergeCell ref="A20:R20"/>
    <mergeCell ref="A39:R39"/>
    <mergeCell ref="A40:R40"/>
    <mergeCell ref="O18:R18"/>
    <mergeCell ref="A23:K24"/>
    <mergeCell ref="A25:K25"/>
    <mergeCell ref="M25:O25"/>
    <mergeCell ref="P25:R25"/>
    <mergeCell ref="A26:K26"/>
    <mergeCell ref="A27:K27"/>
    <mergeCell ref="M27:O27"/>
    <mergeCell ref="P27:R27"/>
    <mergeCell ref="A28:K28"/>
    <mergeCell ref="M28:O28"/>
    <mergeCell ref="P28:R28"/>
    <mergeCell ref="M26:O26"/>
    <mergeCell ref="P26:R26"/>
    <mergeCell ref="P24:R24"/>
    <mergeCell ref="M24:O24"/>
    <mergeCell ref="A31:K31"/>
    <mergeCell ref="M31:O31"/>
    <mergeCell ref="Q14:R14"/>
    <mergeCell ref="Q12:R12"/>
    <mergeCell ref="K13:L13"/>
    <mergeCell ref="M13:N13"/>
    <mergeCell ref="O12:P12"/>
    <mergeCell ref="O13:P13"/>
    <mergeCell ref="A6:A7"/>
    <mergeCell ref="B6:B7"/>
    <mergeCell ref="C7:D7"/>
    <mergeCell ref="E7:F7"/>
    <mergeCell ref="G7:H7"/>
    <mergeCell ref="I7:J7"/>
    <mergeCell ref="C12:D12"/>
    <mergeCell ref="E12:F12"/>
    <mergeCell ref="G12:H12"/>
    <mergeCell ref="I12:J12"/>
    <mergeCell ref="O10:P10"/>
    <mergeCell ref="Q10:R10"/>
    <mergeCell ref="C11:D11"/>
    <mergeCell ref="E11:F11"/>
    <mergeCell ref="G11:H11"/>
    <mergeCell ref="I11:J11"/>
    <mergeCell ref="K11:L11"/>
    <mergeCell ref="M11:N11"/>
    <mergeCell ref="C15:D15"/>
    <mergeCell ref="E15:F15"/>
    <mergeCell ref="G15:H15"/>
    <mergeCell ref="I15:J15"/>
    <mergeCell ref="K15:L15"/>
    <mergeCell ref="O6:P7"/>
    <mergeCell ref="Q6:R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M9:N9"/>
    <mergeCell ref="K12:L12"/>
    <mergeCell ref="M12:N12"/>
    <mergeCell ref="M15:N15"/>
    <mergeCell ref="K14:L14"/>
    <mergeCell ref="M14:N14"/>
    <mergeCell ref="O14:P14"/>
    <mergeCell ref="J44:K44"/>
    <mergeCell ref="J46:K46"/>
    <mergeCell ref="P1:R1"/>
    <mergeCell ref="M8:N8"/>
    <mergeCell ref="O8:P8"/>
    <mergeCell ref="Q8:R8"/>
    <mergeCell ref="P5:R5"/>
    <mergeCell ref="K7:L7"/>
    <mergeCell ref="M7:N7"/>
    <mergeCell ref="C6:N6"/>
    <mergeCell ref="Q13:R13"/>
    <mergeCell ref="C14:D14"/>
    <mergeCell ref="E14:F14"/>
    <mergeCell ref="G14:H14"/>
    <mergeCell ref="I14:J14"/>
    <mergeCell ref="C13:D13"/>
    <mergeCell ref="E13:F13"/>
    <mergeCell ref="G13:H13"/>
    <mergeCell ref="I13:J13"/>
    <mergeCell ref="O9:P9"/>
    <mergeCell ref="Q9:R9"/>
    <mergeCell ref="A3:R3"/>
    <mergeCell ref="O15:P15"/>
    <mergeCell ref="Q15:R15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</vt:lpstr>
      <vt:lpstr>Лист1</vt:lpstr>
      <vt:lpstr>Лист2</vt:lpstr>
      <vt:lpstr>Лист3</vt:lpstr>
      <vt:lpstr>Лист4</vt:lpstr>
      <vt:lpstr>Лист5</vt:lpstr>
      <vt:lpstr>Титул!Область_печати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Jukola</dc:creator>
  <cp:lastModifiedBy>User</cp:lastModifiedBy>
  <cp:lastPrinted>2022-01-04T12:00:14Z</cp:lastPrinted>
  <dcterms:created xsi:type="dcterms:W3CDTF">2017-01-31T08:11:05Z</dcterms:created>
  <dcterms:modified xsi:type="dcterms:W3CDTF">2022-01-04T12:32:40Z</dcterms:modified>
</cp:coreProperties>
</file>