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070" windowHeight="7125" activeTab="3"/>
  </bookViews>
  <sheets>
    <sheet name="Титул" sheetId="5" r:id="rId1"/>
    <sheet name="Лист1" sheetId="1" r:id="rId2"/>
    <sheet name="Лист2" sheetId="7" r:id="rId3"/>
    <sheet name="Лист3" sheetId="2" r:id="rId4"/>
    <sheet name="Лист4" sheetId="3" r:id="rId5"/>
    <sheet name="Лист5" sheetId="4" r:id="rId6"/>
  </sheets>
  <definedNames>
    <definedName name="_xlnm.Print_Area" localSheetId="1">Лист1!$A$1:$Q$25</definedName>
    <definedName name="_xlnm.Print_Area" localSheetId="2">Лист2!$A$1:$P$16</definedName>
    <definedName name="_xlnm.Print_Area" localSheetId="0">Титул!$A$1:$L$44</definedName>
  </definedNames>
  <calcPr calcId="144525" refMode="R1C1"/>
</workbook>
</file>

<file path=xl/calcChain.xml><?xml version="1.0" encoding="utf-8"?>
<calcChain xmlns="http://schemas.openxmlformats.org/spreadsheetml/2006/main">
  <c r="I46" i="3" l="1"/>
  <c r="K46" i="3"/>
  <c r="M46" i="3"/>
  <c r="H46" i="3"/>
  <c r="G14" i="3" l="1"/>
  <c r="G15" i="3"/>
  <c r="G20" i="3"/>
  <c r="G31" i="3"/>
  <c r="G32" i="3"/>
  <c r="G33" i="3"/>
  <c r="G39" i="3"/>
  <c r="G43" i="3"/>
  <c r="G44" i="3"/>
  <c r="G45" i="3"/>
  <c r="I22" i="3"/>
  <c r="J22" i="3"/>
  <c r="K22" i="3"/>
  <c r="L22" i="3"/>
  <c r="M22" i="3"/>
  <c r="N22" i="3"/>
  <c r="H22" i="3"/>
  <c r="G22" i="3" s="1"/>
  <c r="N34" i="3"/>
  <c r="N40" i="3"/>
  <c r="E40" i="3" s="1"/>
  <c r="M34" i="3"/>
  <c r="L34" i="3"/>
  <c r="K34" i="3"/>
  <c r="J34" i="3"/>
  <c r="I34" i="3"/>
  <c r="H34" i="3"/>
  <c r="G34" i="3" s="1"/>
  <c r="E41" i="3"/>
  <c r="E42" i="3"/>
  <c r="E38" i="3"/>
  <c r="E39" i="3"/>
  <c r="E43" i="3"/>
  <c r="E44" i="3"/>
  <c r="E45" i="3"/>
  <c r="E35" i="3"/>
  <c r="E36" i="3"/>
  <c r="E37" i="3"/>
  <c r="E32" i="3"/>
  <c r="E33" i="3"/>
  <c r="E31" i="3"/>
  <c r="E23" i="3"/>
  <c r="E24" i="3"/>
  <c r="E25" i="3"/>
  <c r="E26" i="3"/>
  <c r="E27" i="3"/>
  <c r="E28" i="3"/>
  <c r="E29" i="3"/>
  <c r="E30" i="3"/>
  <c r="E21" i="3"/>
  <c r="E20" i="3"/>
  <c r="E18" i="3"/>
  <c r="E19" i="3"/>
  <c r="E16" i="3"/>
  <c r="E15" i="3"/>
  <c r="E14" i="3"/>
  <c r="I17" i="3"/>
  <c r="J17" i="3"/>
  <c r="K17" i="3"/>
  <c r="L17" i="3"/>
  <c r="M17" i="3"/>
  <c r="N17" i="3"/>
  <c r="H17" i="3"/>
  <c r="G17" i="3" s="1"/>
  <c r="E10" i="3"/>
  <c r="E11" i="3"/>
  <c r="E12" i="3"/>
  <c r="E13" i="3"/>
  <c r="K9" i="3"/>
  <c r="L9" i="3"/>
  <c r="L46" i="3" s="1"/>
  <c r="M9" i="3"/>
  <c r="N9" i="3"/>
  <c r="J9" i="3"/>
  <c r="J46" i="3" s="1"/>
  <c r="I9" i="3"/>
  <c r="H9" i="3"/>
  <c r="E9" i="3" l="1"/>
  <c r="E17" i="3"/>
  <c r="E22" i="3"/>
  <c r="G9" i="3"/>
  <c r="N46" i="3" l="1"/>
  <c r="I48" i="3"/>
  <c r="M48" i="3"/>
  <c r="D41" i="3"/>
  <c r="D42" i="3"/>
  <c r="D40" i="3"/>
  <c r="I24" i="2"/>
  <c r="J48" i="3" s="1"/>
  <c r="L24" i="2"/>
  <c r="L48" i="3" s="1"/>
  <c r="O24" i="2"/>
  <c r="F24" i="2"/>
  <c r="C12" i="2"/>
  <c r="C11" i="2"/>
  <c r="K48" i="3"/>
  <c r="F10" i="3"/>
  <c r="F11" i="3"/>
  <c r="F12" i="3"/>
  <c r="F13" i="3"/>
  <c r="F14" i="3"/>
  <c r="F15" i="3"/>
  <c r="F16" i="3"/>
  <c r="F18" i="3"/>
  <c r="F19" i="3"/>
  <c r="F20" i="3"/>
  <c r="F21" i="3"/>
  <c r="D21" i="3" s="1"/>
  <c r="F23" i="3"/>
  <c r="F24" i="3"/>
  <c r="F25" i="3"/>
  <c r="F26" i="3"/>
  <c r="F27" i="3"/>
  <c r="F28" i="3"/>
  <c r="F29" i="3"/>
  <c r="F30" i="3"/>
  <c r="F31" i="3"/>
  <c r="D31" i="3" s="1"/>
  <c r="F32" i="3"/>
  <c r="F33" i="3"/>
  <c r="F35" i="3"/>
  <c r="D35" i="3" s="1"/>
  <c r="F36" i="3"/>
  <c r="F37" i="3"/>
  <c r="F38" i="3"/>
  <c r="F39" i="3"/>
  <c r="F43" i="3"/>
  <c r="F44" i="3"/>
  <c r="F45" i="3"/>
  <c r="D11" i="3"/>
  <c r="D13" i="3"/>
  <c r="D19" i="3"/>
  <c r="D39" i="3"/>
  <c r="D43" i="3"/>
  <c r="D25" i="3"/>
  <c r="D27" i="3"/>
  <c r="D29" i="3"/>
  <c r="D33" i="3"/>
  <c r="D37" i="3"/>
  <c r="D45" i="3"/>
  <c r="N48" i="3" l="1"/>
  <c r="D15" i="3"/>
  <c r="J47" i="3"/>
  <c r="H47" i="3"/>
  <c r="D10" i="3"/>
  <c r="F9" i="3"/>
  <c r="D23" i="3"/>
  <c r="F48" i="3"/>
  <c r="F46" i="3"/>
  <c r="F34" i="3"/>
  <c r="F22" i="3"/>
  <c r="D22" i="3" s="1"/>
  <c r="F17" i="3"/>
  <c r="D17" i="3" s="1"/>
  <c r="D38" i="3"/>
  <c r="D30" i="3"/>
  <c r="D26" i="3"/>
  <c r="D18" i="3"/>
  <c r="D14" i="3"/>
  <c r="D44" i="3"/>
  <c r="D36" i="3"/>
  <c r="D32" i="3"/>
  <c r="D28" i="3"/>
  <c r="D24" i="3"/>
  <c r="D20" i="3"/>
  <c r="D16" i="3"/>
  <c r="D12" i="3"/>
  <c r="O11" i="1"/>
  <c r="O12" i="1"/>
  <c r="O13" i="1"/>
  <c r="O14" i="1"/>
  <c r="O15" i="1"/>
  <c r="O16" i="1"/>
  <c r="O17" i="1"/>
  <c r="O18" i="1"/>
  <c r="O19" i="1"/>
  <c r="O20" i="1"/>
  <c r="O21" i="1"/>
  <c r="O22" i="1"/>
  <c r="C23" i="1"/>
  <c r="F23" i="1"/>
  <c r="I23" i="1"/>
  <c r="L23" i="1"/>
  <c r="O10" i="7"/>
  <c r="P10" i="7"/>
  <c r="O11" i="7"/>
  <c r="P11" i="7"/>
  <c r="O12" i="7"/>
  <c r="P12" i="7"/>
  <c r="O13" i="7"/>
  <c r="P13" i="7"/>
  <c r="O14" i="7"/>
  <c r="P14" i="7"/>
  <c r="O15" i="7"/>
  <c r="P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C14" i="2"/>
  <c r="C15" i="2"/>
  <c r="C17" i="2"/>
  <c r="C18" i="2"/>
  <c r="C19" i="2"/>
  <c r="C20" i="2"/>
  <c r="C21" i="2"/>
  <c r="C22" i="2"/>
  <c r="C23" i="2"/>
  <c r="Q9" i="4"/>
  <c r="Q10" i="4"/>
  <c r="Q11" i="4"/>
  <c r="Q12" i="4"/>
  <c r="Q13" i="4"/>
  <c r="M25" i="4"/>
  <c r="P25" i="4"/>
  <c r="O23" i="1" l="1"/>
  <c r="E34" i="3"/>
  <c r="D34" i="3" s="1"/>
  <c r="E46" i="3"/>
  <c r="D46" i="3" s="1"/>
  <c r="D9" i="3"/>
  <c r="C16" i="2"/>
  <c r="C13" i="2"/>
  <c r="C24" i="2" s="1"/>
  <c r="H48" i="3"/>
  <c r="L47" i="3" l="1"/>
  <c r="D48" i="3"/>
  <c r="E48" i="3" l="1"/>
</calcChain>
</file>

<file path=xl/sharedStrings.xml><?xml version="1.0" encoding="utf-8"?>
<sst xmlns="http://schemas.openxmlformats.org/spreadsheetml/2006/main" count="303" uniqueCount="204">
  <si>
    <t>Таблица 1</t>
  </si>
  <si>
    <t>СВЕДЕНИЯ</t>
  </si>
  <si>
    <t>ОБ УПЛАТЕ ЧЛЕНСКИХ ПРОФСОЮЗНЫХ ВЗНОСОВ, ПОЛУЧЕННЫХ С НАЧАЛА ГОДА</t>
  </si>
  <si>
    <t>в рублях</t>
  </si>
  <si>
    <t>Наименование</t>
  </si>
  <si>
    <t>Код строки</t>
  </si>
  <si>
    <t>Получено членских профсоюзных взносов и зачтено в счет их уплаты за отчетный год</t>
  </si>
  <si>
    <t>Первичным профсоюзным организациям</t>
  </si>
  <si>
    <t>Объединенным отраслевым организациям профсоюзов</t>
  </si>
  <si>
    <t>Республиканскому  комитету профсоюза</t>
  </si>
  <si>
    <t>Всего                                              (сумма граф 3 - 6)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</si>
  <si>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</si>
  <si>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</si>
  <si>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</si>
  <si>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</si>
  <si>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</si>
  <si>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</si>
  <si>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</si>
  <si>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</si>
  <si>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</si>
  <si>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</si>
  <si>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</si>
  <si>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</si>
  <si>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с начала года (сумма строк 1 - 12)</t>
  </si>
  <si>
    <t>Процент, утвержденный по плану</t>
  </si>
  <si>
    <t>Фактический процент</t>
  </si>
  <si>
    <t>Таблица 4</t>
  </si>
  <si>
    <t>ИСПОЛНЕНИЕ ПРОФСОЮЗНОГО БЮДЖЕТА</t>
  </si>
  <si>
    <t>РАЗДЕЛ I "ДОХОДЫ"</t>
  </si>
  <si>
    <t>Раздел</t>
  </si>
  <si>
    <t>Наименование статей</t>
  </si>
  <si>
    <t>в том числе</t>
  </si>
  <si>
    <t>ДОХОДЫ (Счет 86 "Целевое финансирование")</t>
  </si>
  <si>
    <t>безвозмездное поступление</t>
  </si>
  <si>
    <t>остатки средств ликвидированных ПО</t>
  </si>
  <si>
    <t>возврат расходов прошлых лет</t>
  </si>
  <si>
    <t>излишки при инвентаризации</t>
  </si>
  <si>
    <t>целевое финансирование от организаций ФПБ</t>
  </si>
  <si>
    <t>РАЗДЕЛ II "РАСХОДЫ"</t>
  </si>
  <si>
    <t>код строки</t>
  </si>
  <si>
    <t>2</t>
  </si>
  <si>
    <t>3</t>
  </si>
  <si>
    <t>услуги ТЭУП "Беларустурист"</t>
  </si>
  <si>
    <t>4</t>
  </si>
  <si>
    <t>культурно-массовая работа</t>
  </si>
  <si>
    <t>4.1</t>
  </si>
  <si>
    <t>4.2</t>
  </si>
  <si>
    <t>5</t>
  </si>
  <si>
    <t>подписка на "Беларускі Час"</t>
  </si>
  <si>
    <t>6</t>
  </si>
  <si>
    <t>представительские расходы</t>
  </si>
  <si>
    <t>расходы на проведение съездов, собраний и т.п.</t>
  </si>
  <si>
    <t>международная работа</t>
  </si>
  <si>
    <t>расходы по созданию и ликвидации ПО</t>
  </si>
  <si>
    <t>расходы по добровольному страхованию членов профсоюза</t>
  </si>
  <si>
    <t>расходы на мероприятия по охране труда</t>
  </si>
  <si>
    <t>Расходы на целевые мероприятия (в районе, городе, области)</t>
  </si>
  <si>
    <t>7</t>
  </si>
  <si>
    <t>Обязательные отчисления (в ФСЗН и Белгосстрах)</t>
  </si>
  <si>
    <t>Командировочные расходы по РБ</t>
  </si>
  <si>
    <t>Содержание автотранспорта</t>
  </si>
  <si>
    <t>Аренда и коммунальные платежи</t>
  </si>
  <si>
    <t>Хозяйственные расходы</t>
  </si>
  <si>
    <t>Выплата профсоюзных стипендий</t>
  </si>
  <si>
    <t>обязательные отчисления ФПБ</t>
  </si>
  <si>
    <t>отчисления в единый централизованный фонд</t>
  </si>
  <si>
    <t>Отчисления ФПБ по отдельным решениям руководящих органов</t>
  </si>
  <si>
    <t>Содержание детских оздоровительных лагерей</t>
  </si>
  <si>
    <t>14</t>
  </si>
  <si>
    <t>Содержание спортивных объектов</t>
  </si>
  <si>
    <t>15</t>
  </si>
  <si>
    <t>Таблица 6</t>
  </si>
  <si>
    <t>СПРАВОЧНАЯ ИНФОРМАЦИЯ</t>
  </si>
  <si>
    <t>Данные по состоянию</t>
  </si>
  <si>
    <t>Остаток средств на текущих (расчетных) счетах организаций профсоюзов</t>
  </si>
  <si>
    <t>Остаток средств на счетах банковских вкладов (депозитах) организаций профсоюзов</t>
  </si>
  <si>
    <t>Остаток средств на других счетах организаций профсоюзов</t>
  </si>
  <si>
    <t>Остаток средств целевого финансирования организаций профсоюзов, в том числе</t>
  </si>
  <si>
    <t>средств Фонда помощи*</t>
  </si>
  <si>
    <t>средств Резервного фонда*</t>
  </si>
  <si>
    <t>4.3</t>
  </si>
  <si>
    <t>Задолженность (-) или переплата (+) по перечислению в вышестоящие профсоюзные организации</t>
  </si>
  <si>
    <t>х</t>
  </si>
  <si>
    <t>7.1</t>
  </si>
  <si>
    <t>Фамилия И.О.</t>
  </si>
  <si>
    <t>Главный бухгалтер</t>
  </si>
  <si>
    <t>Членские профсоюзные взносы</t>
  </si>
  <si>
    <t>Целевые поступления по коллективным договорам, тарифным соглашениям</t>
  </si>
  <si>
    <t>от хранения средств на счетах в банках</t>
  </si>
  <si>
    <t>Материальная помощь членам профсоюза</t>
  </si>
  <si>
    <t>Матпом Пенсионерам</t>
  </si>
  <si>
    <t>Матпом к Школе</t>
  </si>
  <si>
    <t>Безвозмездная (спонсорская) помощь</t>
  </si>
  <si>
    <t>спортивная работа</t>
  </si>
  <si>
    <t>Заработная плата штатным работникам (вознаграждение профактиву за выполнение общественной нагрузки)</t>
  </si>
  <si>
    <t xml:space="preserve">ИТОГО  </t>
  </si>
  <si>
    <t>Доходы ,                                        в том числе</t>
  </si>
  <si>
    <t xml:space="preserve">ИТОГО </t>
  </si>
  <si>
    <t>Прочие расходы:</t>
  </si>
  <si>
    <t>5.1</t>
  </si>
  <si>
    <t>Спортивная и культурно-массовая работа</t>
  </si>
  <si>
    <t>Организационные расходы:</t>
  </si>
  <si>
    <t>1</t>
  </si>
  <si>
    <t>1.1</t>
  </si>
  <si>
    <t>1.2</t>
  </si>
  <si>
    <t>1.3</t>
  </si>
  <si>
    <t>6.1</t>
  </si>
  <si>
    <t>Отчисления ФПБ:</t>
  </si>
  <si>
    <t>УТВЕРЖДЕНО</t>
  </si>
  <si>
    <t>Постановление</t>
  </si>
  <si>
    <t>ОБ ИСПОЛНЕНИИ ПРОФСОЮЗНОГО БЮДЖЕТА</t>
  </si>
  <si>
    <t>ЗА</t>
  </si>
  <si>
    <t>ГОД</t>
  </si>
  <si>
    <t>(нименование комитета (совета) профсоюза</t>
  </si>
  <si>
    <t>(почтовый адрес, телефон)</t>
  </si>
  <si>
    <t>(электронный адрес)</t>
  </si>
  <si>
    <t>Таблица 5</t>
  </si>
  <si>
    <t>СВЕДЕНИЯ ПО ОТДЕЛЬНЫМ СТАТЬЯМ РАСХОДОВ В РАЗРЕЗЕ ОБЛАСТЕЙ И ПО г.МИНСКУ</t>
  </si>
  <si>
    <t>Статьи расходов</t>
  </si>
  <si>
    <t>Код строки в табл.4</t>
  </si>
  <si>
    <t>Области</t>
  </si>
  <si>
    <t>г.Минск</t>
  </si>
  <si>
    <t>Всего (сумма граф 3 - 9)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</si>
  <si>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</si>
  <si>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</si>
  <si>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</si>
  <si>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</si>
  <si>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</si>
  <si>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</si>
  <si>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>Спортивные мероприятия</t>
  </si>
  <si>
    <t>рублей</t>
  </si>
  <si>
    <t>Таблица 3</t>
  </si>
  <si>
    <t>РАСПРЕДЕЛЕНИЕ ЧЛЕНСКИХ ПРОФСОЮЗНЫХ ВЗНОСОВ</t>
  </si>
  <si>
    <t>В РАЗРЕЗЕ ОБЛАСТНЫХ ПРОФСОЮЗНЫХ ОРГАНИЗАЦИЙ ОТРАСЛЕВЫХ ПРОФСОЮЗОВ С НАЧАЛА ГОДА</t>
  </si>
  <si>
    <t>Федерации профсоюзов Беларуси (обязательные отчисления ФПБ)</t>
  </si>
  <si>
    <t>Федерации профсоюзов Беларуси (отчисления в единый централизованный фонд)</t>
  </si>
  <si>
    <t>Всего</t>
  </si>
  <si>
    <t>Всего (сумма граф 4,6,8,10,12, 14)</t>
  </si>
  <si>
    <t>%</t>
  </si>
  <si>
    <t>Сумма</t>
  </si>
  <si>
    <t>Итого                                                       (сумма строк (1 - 6)</t>
  </si>
  <si>
    <t>Расходы из фонда помощи:</t>
  </si>
  <si>
    <t xml:space="preserve">Содержание детских оздоровительных лагерей </t>
  </si>
  <si>
    <t>Обучение профсоюзных кадров и актива</t>
  </si>
  <si>
    <t>Туристско-экскурсионная деятельность, в том числе</t>
  </si>
  <si>
    <t>Информационная работа, в том числе</t>
  </si>
  <si>
    <t>Первичными профсоюзными организациями</t>
  </si>
  <si>
    <t>СВОДНЫЙ ФИНАНСОВЫЙ ОТЧЕТ</t>
  </si>
  <si>
    <t>прочие</t>
  </si>
  <si>
    <t>1.4</t>
  </si>
  <si>
    <t>3.1</t>
  </si>
  <si>
    <t>6.2</t>
  </si>
  <si>
    <t>6.3</t>
  </si>
  <si>
    <t>6.4</t>
  </si>
  <si>
    <t>6.5</t>
  </si>
  <si>
    <t>6.6</t>
  </si>
  <si>
    <t>6.7</t>
  </si>
  <si>
    <t>6.8</t>
  </si>
  <si>
    <t>10.1</t>
  </si>
  <si>
    <t>10.2</t>
  </si>
  <si>
    <t>10.3</t>
  </si>
  <si>
    <t>10.4</t>
  </si>
  <si>
    <t>12.1</t>
  </si>
  <si>
    <t>12.2</t>
  </si>
  <si>
    <t>13</t>
  </si>
  <si>
    <t>17</t>
  </si>
  <si>
    <t>взносы в международные профсоюзные организации</t>
  </si>
  <si>
    <t>на 1 января отчетного периода</t>
  </si>
  <si>
    <t>на 31 декабря отчетного периода</t>
  </si>
  <si>
    <t>Культурно-массовая работа</t>
  </si>
  <si>
    <t>Президиума БелПрофТранса</t>
  </si>
  <si>
    <t>№12/23</t>
  </si>
  <si>
    <t xml:space="preserve">Расходы </t>
  </si>
  <si>
    <t>ВСЕГО</t>
  </si>
  <si>
    <t>расходы за счет членских вносов</t>
  </si>
  <si>
    <t xml:space="preserve"> расходы за счет поступлений от Нанимателей</t>
  </si>
  <si>
    <t>расходы за счет поступлений от Нанимателей</t>
  </si>
  <si>
    <t>% расходов членских взносов</t>
  </si>
  <si>
    <t>Остаток средств целевого финансирования на начало года (Резервный фонд ППО)</t>
  </si>
  <si>
    <t>Республиканским комитетом</t>
  </si>
  <si>
    <t>5.2</t>
  </si>
  <si>
    <t>7.2</t>
  </si>
  <si>
    <t>8</t>
  </si>
  <si>
    <t>Итого расходов за счет членских вносов (сумма граф 5.1,6.1,7.1,8)</t>
  </si>
  <si>
    <t>Итого расходов за счет поступлений от Нанимателей (сумма граф 5.2,6.2,7.2)</t>
  </si>
  <si>
    <t>в том числе целевых поступлений от нанимателя</t>
  </si>
  <si>
    <t>Остаток средств на конец отчетного периода (Резервный фонд ППО по взносам)</t>
  </si>
  <si>
    <t xml:space="preserve">Итого по структурам </t>
  </si>
  <si>
    <t>16.1</t>
  </si>
  <si>
    <t>Ведение бухгалтерского учета</t>
  </si>
  <si>
    <t>в Журнале-Главная</t>
  </si>
  <si>
    <t>в EXEL Журнале-Главная</t>
  </si>
  <si>
    <t>в ПО кроме 1С Предприятие</t>
  </si>
  <si>
    <t>в ПО 1С Предприятие</t>
  </si>
  <si>
    <t>Первичные профсоюзные организацие(количество)</t>
  </si>
  <si>
    <t>Объединенные, объединенные районные организации профсоюзов (количество)</t>
  </si>
  <si>
    <t>Численность членов профсоюза</t>
  </si>
  <si>
    <t>Количество ППО на обслуживании</t>
  </si>
  <si>
    <t>БЕЛОРУССКИЙ ПРОФСОЮЗ РАБОТНИКОВ ТРАНСПОРТА И КОММУНИКАЦИЙ</t>
  </si>
  <si>
    <t>Федерация профсоюзов Беларуси</t>
  </si>
  <si>
    <t xml:space="preserve"> Объединенным, объединенным районным организациям профсоюзов</t>
  </si>
  <si>
    <t>Объединенным, объединенным районным организациям профсоюзов</t>
  </si>
  <si>
    <t xml:space="preserve">Председатель </t>
  </si>
  <si>
    <t>Итого доходов с начала года, всего (сумма граф 5 - 8)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</si>
</sst>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#,##0.0"/>
    <numFmt numFmtId="165" formatCode="_-* #,##0.0000\ _р_._-;\-* #,##0.0000\ _р_._-;_-* &quot;-&quot;??\ _р_._-;_-@_-"/>
  </numFmts>
  <fonts count="2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/>
      <diagonal/>
    </border>
    <border>
      <left style="medium">
        <color indexed="64"/>
      </left>
      <right style="thin">
        <color indexed="60"/>
      </right>
      <top/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80">
    <xf numFmtId="0" fontId="0" fillId="0" borderId="0" xfId="0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164" fontId="11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7" fillId="0" borderId="1" xfId="1" applyFont="1" applyBorder="1" applyAlignment="1">
      <alignment vertical="center" textRotation="90"/>
    </xf>
    <xf numFmtId="0" fontId="7" fillId="0" borderId="0" xfId="1" applyFont="1"/>
    <xf numFmtId="0" fontId="10" fillId="0" borderId="1" xfId="1" applyFont="1" applyBorder="1" applyAlignment="1">
      <alignment horizontal="center"/>
    </xf>
    <xf numFmtId="0" fontId="10" fillId="0" borderId="0" xfId="1" applyFont="1"/>
    <xf numFmtId="49" fontId="10" fillId="0" borderId="1" xfId="1" applyNumberFormat="1" applyFont="1" applyBorder="1" applyAlignment="1">
      <alignment horizontal="center"/>
    </xf>
    <xf numFmtId="0" fontId="2" fillId="2" borderId="3" xfId="2" applyNumberFormat="1" applyFont="1" applyFill="1" applyBorder="1" applyAlignment="1">
      <alignment horizontal="left" vertical="top" wrapText="1"/>
    </xf>
    <xf numFmtId="0" fontId="10" fillId="0" borderId="1" xfId="1" applyNumberFormat="1" applyFont="1" applyBorder="1" applyAlignment="1">
      <alignment horizontal="center" vertical="center" wrapText="1"/>
    </xf>
    <xf numFmtId="0" fontId="2" fillId="2" borderId="3" xfId="3" applyNumberFormat="1" applyFont="1" applyFill="1" applyBorder="1" applyAlignment="1">
      <alignment horizontal="left" vertical="top" wrapText="1"/>
    </xf>
    <xf numFmtId="0" fontId="7" fillId="0" borderId="0" xfId="1" applyFont="1"/>
    <xf numFmtId="0" fontId="8" fillId="0" borderId="0" xfId="1" applyFont="1" applyAlignment="1"/>
    <xf numFmtId="0" fontId="8" fillId="0" borderId="0" xfId="1" applyFont="1" applyAlignment="1">
      <alignment horizontal="left"/>
    </xf>
    <xf numFmtId="0" fontId="8" fillId="0" borderId="0" xfId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10" fillId="0" borderId="1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10" fillId="0" borderId="0" xfId="1" applyFont="1"/>
    <xf numFmtId="49" fontId="10" fillId="0" borderId="0" xfId="1" applyNumberFormat="1" applyFont="1"/>
    <xf numFmtId="0" fontId="7" fillId="0" borderId="0" xfId="1" applyFont="1"/>
    <xf numFmtId="0" fontId="10" fillId="0" borderId="1" xfId="1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/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0" fillId="0" borderId="1" xfId="1" applyFont="1" applyBorder="1"/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center"/>
    </xf>
    <xf numFmtId="14" fontId="7" fillId="0" borderId="0" xfId="1" applyNumberFormat="1" applyFont="1" applyAlignment="1">
      <alignment horizontal="left"/>
    </xf>
    <xf numFmtId="14" fontId="7" fillId="0" borderId="0" xfId="1" applyNumberFormat="1" applyFont="1" applyAlignment="1"/>
    <xf numFmtId="2" fontId="3" fillId="3" borderId="1" xfId="1" applyNumberFormat="1" applyFont="1" applyFill="1" applyBorder="1" applyProtection="1">
      <protection locked="0"/>
    </xf>
    <xf numFmtId="2" fontId="7" fillId="3" borderId="1" xfId="1" applyNumberFormat="1" applyFont="1" applyFill="1" applyBorder="1" applyProtection="1"/>
    <xf numFmtId="2" fontId="4" fillId="3" borderId="1" xfId="1" applyNumberFormat="1" applyFont="1" applyFill="1" applyBorder="1" applyProtection="1">
      <protection locked="0"/>
    </xf>
    <xf numFmtId="0" fontId="10" fillId="0" borderId="10" xfId="1" applyFont="1" applyBorder="1" applyAlignment="1">
      <alignment horizontal="center" vertical="center" wrapText="1"/>
    </xf>
    <xf numFmtId="4" fontId="3" fillId="3" borderId="7" xfId="1" applyNumberFormat="1" applyFont="1" applyFill="1" applyBorder="1" applyAlignment="1" applyProtection="1">
      <alignment vertical="center" wrapText="1"/>
      <protection locked="0"/>
    </xf>
    <xf numFmtId="4" fontId="3" fillId="3" borderId="8" xfId="1" applyNumberFormat="1" applyFont="1" applyFill="1" applyBorder="1" applyAlignment="1" applyProtection="1">
      <alignment vertical="center" wrapText="1"/>
      <protection locked="0"/>
    </xf>
    <xf numFmtId="4" fontId="3" fillId="3" borderId="1" xfId="1" applyNumberFormat="1" applyFont="1" applyFill="1" applyBorder="1" applyAlignment="1" applyProtection="1">
      <alignment vertical="center" wrapText="1"/>
      <protection locked="0"/>
    </xf>
    <xf numFmtId="0" fontId="9" fillId="0" borderId="5" xfId="1" applyFont="1" applyBorder="1" applyAlignment="1">
      <alignment horizontal="center" vertical="center" wrapText="1"/>
    </xf>
    <xf numFmtId="164" fontId="10" fillId="0" borderId="6" xfId="1" applyNumberFormat="1" applyFont="1" applyBorder="1" applyAlignment="1">
      <alignment horizontal="left" vertical="center" wrapText="1"/>
    </xf>
    <xf numFmtId="164" fontId="10" fillId="0" borderId="16" xfId="1" applyNumberFormat="1" applyFont="1" applyBorder="1" applyAlignment="1">
      <alignment horizontal="left" vertical="center" wrapText="1"/>
    </xf>
    <xf numFmtId="164" fontId="10" fillId="0" borderId="19" xfId="1" applyNumberFormat="1" applyFont="1" applyBorder="1" applyAlignment="1">
      <alignment horizontal="left" vertical="center" wrapText="1"/>
    </xf>
    <xf numFmtId="4" fontId="1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0" fontId="2" fillId="2" borderId="25" xfId="3" applyNumberFormat="1" applyFont="1" applyFill="1" applyBorder="1" applyAlignment="1">
      <alignment horizontal="left" vertical="top" wrapText="1"/>
    </xf>
    <xf numFmtId="49" fontId="10" fillId="0" borderId="6" xfId="1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 applyProtection="1">
      <alignment vertical="center" wrapText="1"/>
      <protection locked="0"/>
    </xf>
    <xf numFmtId="0" fontId="2" fillId="2" borderId="26" xfId="3" applyNumberFormat="1" applyFont="1" applyFill="1" applyBorder="1" applyAlignment="1" applyProtection="1">
      <alignment horizontal="left" vertical="top" wrapText="1"/>
    </xf>
    <xf numFmtId="49" fontId="10" fillId="0" borderId="17" xfId="1" applyNumberFormat="1" applyFont="1" applyBorder="1" applyAlignment="1" applyProtection="1">
      <alignment horizontal="center" vertical="center" wrapText="1"/>
    </xf>
    <xf numFmtId="4" fontId="3" fillId="3" borderId="17" xfId="1" applyNumberFormat="1" applyFont="1" applyFill="1" applyBorder="1" applyAlignment="1" applyProtection="1">
      <alignment vertical="center" wrapText="1"/>
      <protection locked="0"/>
    </xf>
    <xf numFmtId="4" fontId="3" fillId="3" borderId="18" xfId="1" applyNumberFormat="1" applyFont="1" applyFill="1" applyBorder="1" applyAlignment="1" applyProtection="1">
      <alignment vertical="center" wrapText="1"/>
      <protection locked="0"/>
    </xf>
    <xf numFmtId="0" fontId="2" fillId="2" borderId="27" xfId="3" applyNumberFormat="1" applyFont="1" applyFill="1" applyBorder="1" applyAlignment="1">
      <alignment horizontal="left" vertical="top" wrapText="1"/>
    </xf>
    <xf numFmtId="4" fontId="3" fillId="3" borderId="28" xfId="1" applyNumberFormat="1" applyFont="1" applyFill="1" applyBorder="1" applyAlignment="1" applyProtection="1">
      <alignment vertical="center" wrapText="1"/>
      <protection locked="0"/>
    </xf>
    <xf numFmtId="0" fontId="2" fillId="2" borderId="29" xfId="3" applyNumberFormat="1" applyFont="1" applyFill="1" applyBorder="1" applyAlignment="1">
      <alignment horizontal="left" vertical="top" wrapText="1"/>
    </xf>
    <xf numFmtId="49" fontId="10" fillId="0" borderId="20" xfId="1" applyNumberFormat="1" applyFont="1" applyBorder="1" applyAlignment="1">
      <alignment horizontal="center" vertical="center" wrapText="1"/>
    </xf>
    <xf numFmtId="4" fontId="3" fillId="3" borderId="20" xfId="1" applyNumberFormat="1" applyFont="1" applyFill="1" applyBorder="1" applyAlignment="1" applyProtection="1">
      <alignment vertical="center" wrapText="1"/>
      <protection locked="0"/>
    </xf>
    <xf numFmtId="4" fontId="3" fillId="3" borderId="30" xfId="1" applyNumberFormat="1" applyFont="1" applyFill="1" applyBorder="1" applyAlignment="1" applyProtection="1">
      <alignment vertical="center" wrapText="1"/>
      <protection locked="0"/>
    </xf>
    <xf numFmtId="0" fontId="2" fillId="2" borderId="31" xfId="3" applyNumberFormat="1" applyFont="1" applyFill="1" applyBorder="1" applyAlignment="1">
      <alignment horizontal="left" vertical="top" wrapText="1"/>
    </xf>
    <xf numFmtId="49" fontId="10" fillId="0" borderId="9" xfId="1" applyNumberFormat="1" applyFont="1" applyBorder="1" applyAlignment="1">
      <alignment horizontal="center" vertical="center" wrapText="1"/>
    </xf>
    <xf numFmtId="4" fontId="3" fillId="3" borderId="9" xfId="1" applyNumberFormat="1" applyFont="1" applyFill="1" applyBorder="1" applyAlignment="1" applyProtection="1">
      <alignment vertical="center" wrapText="1"/>
      <protection locked="0"/>
    </xf>
    <xf numFmtId="49" fontId="10" fillId="0" borderId="6" xfId="1" applyNumberFormat="1" applyFont="1" applyBorder="1" applyAlignment="1" applyProtection="1">
      <alignment horizontal="center" vertical="center" wrapText="1"/>
    </xf>
    <xf numFmtId="0" fontId="2" fillId="2" borderId="26" xfId="3" applyNumberFormat="1" applyFont="1" applyFill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center" wrapText="1"/>
    </xf>
    <xf numFmtId="4" fontId="4" fillId="3" borderId="17" xfId="1" applyNumberFormat="1" applyFont="1" applyFill="1" applyBorder="1" applyAlignment="1" applyProtection="1">
      <alignment vertical="center" wrapText="1"/>
      <protection locked="0"/>
    </xf>
    <xf numFmtId="4" fontId="4" fillId="3" borderId="18" xfId="1" applyNumberFormat="1" applyFont="1" applyFill="1" applyBorder="1" applyAlignment="1" applyProtection="1">
      <alignment vertical="center" wrapText="1"/>
      <protection locked="0"/>
    </xf>
    <xf numFmtId="0" fontId="2" fillId="2" borderId="32" xfId="3" applyNumberFormat="1" applyFont="1" applyFill="1" applyBorder="1" applyAlignment="1">
      <alignment horizontal="left" vertical="top" wrapText="1"/>
    </xf>
    <xf numFmtId="0" fontId="10" fillId="0" borderId="5" xfId="1" applyNumberFormat="1" applyFont="1" applyBorder="1" applyAlignment="1">
      <alignment horizontal="center" vertical="center" wrapText="1"/>
    </xf>
    <xf numFmtId="4" fontId="3" fillId="3" borderId="5" xfId="1" applyNumberFormat="1" applyFont="1" applyFill="1" applyBorder="1" applyAlignment="1" applyProtection="1">
      <alignment vertical="center" wrapText="1"/>
      <protection locked="0"/>
    </xf>
    <xf numFmtId="0" fontId="10" fillId="0" borderId="17" xfId="1" applyNumberFormat="1" applyFont="1" applyBorder="1" applyAlignment="1" applyProtection="1">
      <alignment horizontal="center" vertical="center" wrapText="1"/>
    </xf>
    <xf numFmtId="0" fontId="10" fillId="0" borderId="9" xfId="1" applyNumberFormat="1" applyFont="1" applyBorder="1" applyAlignment="1">
      <alignment horizontal="center" vertical="center" wrapText="1"/>
    </xf>
    <xf numFmtId="4" fontId="15" fillId="3" borderId="17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2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>
      <alignment horizontal="center" vertical="center" textRotation="90"/>
    </xf>
    <xf numFmtId="0" fontId="11" fillId="0" borderId="6" xfId="1" applyFont="1" applyBorder="1" applyAlignment="1">
      <alignment horizontal="left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" fontId="4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16" xfId="1" applyFont="1" applyBorder="1" applyAlignment="1">
      <alignment horizontal="left" vertical="center" wrapText="1"/>
    </xf>
    <xf numFmtId="0" fontId="11" fillId="0" borderId="17" xfId="1" applyNumberFormat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left" vertical="center" wrapText="1"/>
    </xf>
    <xf numFmtId="49" fontId="11" fillId="0" borderId="20" xfId="1" applyNumberFormat="1" applyFont="1" applyBorder="1" applyAlignment="1">
      <alignment horizontal="center" vertical="center" wrapText="1"/>
    </xf>
    <xf numFmtId="4" fontId="3" fillId="3" borderId="35" xfId="1" applyNumberFormat="1" applyFont="1" applyFill="1" applyBorder="1" applyAlignment="1" applyProtection="1">
      <alignment vertical="center" wrapText="1"/>
      <protection locked="0"/>
    </xf>
    <xf numFmtId="4" fontId="3" fillId="3" borderId="21" xfId="1" applyNumberFormat="1" applyFont="1" applyFill="1" applyBorder="1" applyAlignment="1" applyProtection="1">
      <alignment vertical="center" wrapText="1"/>
      <protection locked="0"/>
    </xf>
    <xf numFmtId="4" fontId="3" fillId="3" borderId="15" xfId="1" applyNumberFormat="1" applyFont="1" applyFill="1" applyBorder="1" applyAlignment="1" applyProtection="1">
      <alignment vertical="center" wrapText="1"/>
      <protection locked="0"/>
    </xf>
    <xf numFmtId="4" fontId="3" fillId="3" borderId="12" xfId="1" applyNumberFormat="1" applyFont="1" applyFill="1" applyBorder="1" applyAlignment="1" applyProtection="1">
      <alignment vertical="center" wrapText="1"/>
      <protection locked="0"/>
    </xf>
    <xf numFmtId="4" fontId="3" fillId="3" borderId="10" xfId="1" applyNumberFormat="1" applyFont="1" applyFill="1" applyBorder="1" applyAlignment="1" applyProtection="1">
      <alignment vertical="center" wrapText="1"/>
      <protection locked="0"/>
    </xf>
    <xf numFmtId="4" fontId="15" fillId="3" borderId="35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7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21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38" xfId="1" applyNumberFormat="1" applyFont="1" applyFill="1" applyBorder="1" applyAlignment="1" applyProtection="1">
      <alignment vertical="center" wrapText="1"/>
      <protection locked="0"/>
    </xf>
    <xf numFmtId="4" fontId="3" fillId="3" borderId="23" xfId="1" applyNumberFormat="1" applyFont="1" applyFill="1" applyBorder="1" applyAlignment="1" applyProtection="1">
      <alignment vertical="center" wrapText="1"/>
      <protection locked="0"/>
    </xf>
    <xf numFmtId="4" fontId="3" fillId="3" borderId="39" xfId="1" applyNumberFormat="1" applyFont="1" applyFill="1" applyBorder="1" applyAlignment="1" applyProtection="1">
      <alignment vertical="center" wrapText="1"/>
      <protection locked="0"/>
    </xf>
    <xf numFmtId="4" fontId="4" fillId="3" borderId="38" xfId="1" applyNumberFormat="1" applyFont="1" applyFill="1" applyBorder="1" applyAlignment="1" applyProtection="1">
      <alignment vertical="center" wrapText="1"/>
      <protection locked="0"/>
    </xf>
    <xf numFmtId="4" fontId="3" fillId="3" borderId="13" xfId="1" applyNumberFormat="1" applyFont="1" applyFill="1" applyBorder="1" applyAlignment="1" applyProtection="1">
      <alignment vertical="center" wrapText="1"/>
      <protection locked="0"/>
    </xf>
    <xf numFmtId="4" fontId="3" fillId="3" borderId="11" xfId="1" applyNumberFormat="1" applyFont="1" applyFill="1" applyBorder="1" applyAlignment="1" applyProtection="1">
      <alignment vertical="center" wrapText="1"/>
      <protection locked="0"/>
    </xf>
    <xf numFmtId="4" fontId="15" fillId="3" borderId="38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8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Border="1" applyAlignment="1">
      <alignment vertical="center" wrapText="1"/>
    </xf>
    <xf numFmtId="49" fontId="10" fillId="0" borderId="41" xfId="1" applyNumberFormat="1" applyFont="1" applyBorder="1" applyAlignment="1">
      <alignment horizontal="center" vertical="center" wrapText="1"/>
    </xf>
    <xf numFmtId="49" fontId="10" fillId="0" borderId="42" xfId="1" applyNumberFormat="1" applyFont="1" applyBorder="1" applyAlignment="1">
      <alignment horizontal="center" vertical="center" wrapText="1"/>
    </xf>
    <xf numFmtId="4" fontId="3" fillId="3" borderId="16" xfId="1" applyNumberFormat="1" applyFont="1" applyFill="1" applyBorder="1" applyAlignment="1" applyProtection="1">
      <alignment vertical="center" wrapText="1"/>
      <protection locked="0"/>
    </xf>
    <xf numFmtId="4" fontId="3" fillId="3" borderId="40" xfId="1" applyNumberFormat="1" applyFont="1" applyFill="1" applyBorder="1" applyAlignment="1" applyProtection="1">
      <alignment vertical="center" wrapText="1"/>
      <protection locked="0"/>
    </xf>
    <xf numFmtId="4" fontId="3" fillId="3" borderId="19" xfId="1" applyNumberFormat="1" applyFont="1" applyFill="1" applyBorder="1" applyAlignment="1" applyProtection="1">
      <alignment vertical="center" wrapText="1"/>
      <protection locked="0"/>
    </xf>
    <xf numFmtId="4" fontId="3" fillId="3" borderId="43" xfId="1" applyNumberFormat="1" applyFont="1" applyFill="1" applyBorder="1" applyAlignment="1" applyProtection="1">
      <alignment vertical="center" wrapText="1"/>
      <protection locked="0"/>
    </xf>
    <xf numFmtId="4" fontId="3" fillId="3" borderId="44" xfId="1" applyNumberFormat="1" applyFont="1" applyFill="1" applyBorder="1" applyAlignment="1" applyProtection="1">
      <alignment vertical="center" wrapText="1"/>
      <protection locked="0"/>
    </xf>
    <xf numFmtId="4" fontId="4" fillId="3" borderId="16" xfId="1" applyNumberFormat="1" applyFont="1" applyFill="1" applyBorder="1" applyAlignment="1" applyProtection="1">
      <alignment vertical="center" wrapText="1"/>
      <protection locked="0"/>
    </xf>
    <xf numFmtId="4" fontId="3" fillId="3" borderId="45" xfId="1" applyNumberFormat="1" applyFont="1" applyFill="1" applyBorder="1" applyAlignment="1" applyProtection="1">
      <alignment vertical="center" wrapText="1"/>
      <protection locked="0"/>
    </xf>
    <xf numFmtId="4" fontId="3" fillId="3" borderId="46" xfId="1" applyNumberFormat="1" applyFont="1" applyFill="1" applyBorder="1" applyAlignment="1" applyProtection="1">
      <alignment vertical="center" wrapText="1"/>
      <protection locked="0"/>
    </xf>
    <xf numFmtId="4" fontId="3" fillId="3" borderId="47" xfId="1" applyNumberFormat="1" applyFont="1" applyFill="1" applyBorder="1" applyAlignment="1" applyProtection="1">
      <alignment vertical="center" wrapText="1"/>
      <protection locked="0"/>
    </xf>
    <xf numFmtId="4" fontId="3" fillId="3" borderId="48" xfId="1" applyNumberFormat="1" applyFont="1" applyFill="1" applyBorder="1" applyAlignment="1" applyProtection="1">
      <alignment vertical="center" wrapText="1"/>
      <protection locked="0"/>
    </xf>
    <xf numFmtId="4" fontId="15" fillId="3" borderId="16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18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40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28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19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30" xfId="1" applyNumberFormat="1" applyFont="1" applyFill="1" applyBorder="1" applyAlignment="1" applyProtection="1">
      <alignment horizontal="center" vertical="center" wrapText="1"/>
      <protection locked="0"/>
    </xf>
    <xf numFmtId="4" fontId="4" fillId="3" borderId="35" xfId="1" applyNumberFormat="1" applyFont="1" applyFill="1" applyBorder="1" applyAlignment="1" applyProtection="1">
      <alignment vertical="center" wrapText="1"/>
      <protection locked="0"/>
    </xf>
    <xf numFmtId="4" fontId="3" fillId="3" borderId="52" xfId="1" applyNumberFormat="1" applyFont="1" applyFill="1" applyBorder="1" applyAlignment="1" applyProtection="1">
      <alignment vertical="center" wrapText="1"/>
      <protection locked="0"/>
    </xf>
    <xf numFmtId="4" fontId="3" fillId="3" borderId="53" xfId="1" applyNumberFormat="1" applyFont="1" applyFill="1" applyBorder="1" applyAlignment="1" applyProtection="1">
      <alignment vertical="center" wrapText="1"/>
      <protection locked="0"/>
    </xf>
    <xf numFmtId="4" fontId="3" fillId="3" borderId="24" xfId="1" applyNumberFormat="1" applyFont="1" applyFill="1" applyBorder="1" applyAlignment="1" applyProtection="1">
      <alignment vertical="center" wrapText="1"/>
      <protection locked="0"/>
    </xf>
    <xf numFmtId="4" fontId="4" fillId="3" borderId="52" xfId="1" applyNumberFormat="1" applyFont="1" applyFill="1" applyBorder="1" applyAlignment="1" applyProtection="1">
      <alignment vertical="center" wrapText="1"/>
      <protection locked="0"/>
    </xf>
    <xf numFmtId="0" fontId="2" fillId="2" borderId="55" xfId="3" applyNumberFormat="1" applyFont="1" applyFill="1" applyBorder="1" applyAlignment="1">
      <alignment horizontal="left" vertical="top" wrapText="1"/>
    </xf>
    <xf numFmtId="4" fontId="3" fillId="3" borderId="42" xfId="1" applyNumberFormat="1" applyFont="1" applyFill="1" applyBorder="1" applyAlignment="1" applyProtection="1">
      <alignment vertical="center" wrapText="1"/>
      <protection locked="0"/>
    </xf>
    <xf numFmtId="0" fontId="2" fillId="2" borderId="56" xfId="3" applyNumberFormat="1" applyFont="1" applyFill="1" applyBorder="1" applyAlignment="1" applyProtection="1">
      <alignment horizontal="left" vertical="top" wrapText="1"/>
    </xf>
    <xf numFmtId="4" fontId="5" fillId="3" borderId="17" xfId="1" applyNumberFormat="1" applyFont="1" applyFill="1" applyBorder="1" applyAlignment="1" applyProtection="1">
      <alignment vertical="center" wrapText="1"/>
      <protection locked="0"/>
    </xf>
    <xf numFmtId="4" fontId="18" fillId="3" borderId="6" xfId="1" applyNumberFormat="1" applyFont="1" applyFill="1" applyBorder="1" applyAlignment="1" applyProtection="1">
      <alignment vertical="center" wrapText="1"/>
      <protection locked="0"/>
    </xf>
    <xf numFmtId="4" fontId="18" fillId="3" borderId="12" xfId="1" applyNumberFormat="1" applyFont="1" applyFill="1" applyBorder="1" applyAlignment="1" applyProtection="1">
      <alignment vertical="center" wrapText="1"/>
      <protection locked="0"/>
    </xf>
    <xf numFmtId="4" fontId="18" fillId="3" borderId="50" xfId="1" applyNumberFormat="1" applyFont="1" applyFill="1" applyBorder="1" applyAlignment="1" applyProtection="1">
      <alignment horizontal="center" vertical="center" wrapText="1"/>
      <protection locked="0"/>
    </xf>
    <xf numFmtId="4" fontId="18" fillId="3" borderId="34" xfId="1" applyNumberFormat="1" applyFont="1" applyFill="1" applyBorder="1" applyAlignment="1" applyProtection="1">
      <alignment vertical="center" wrapText="1"/>
      <protection locked="0"/>
    </xf>
    <xf numFmtId="4" fontId="18" fillId="3" borderId="51" xfId="1" applyNumberFormat="1" applyFont="1" applyFill="1" applyBorder="1" applyAlignment="1" applyProtection="1">
      <alignment vertical="center" wrapText="1"/>
      <protection locked="0"/>
    </xf>
    <xf numFmtId="4" fontId="18" fillId="3" borderId="13" xfId="1" applyNumberFormat="1" applyFont="1" applyFill="1" applyBorder="1" applyAlignment="1" applyProtection="1">
      <alignment vertical="center" wrapText="1"/>
      <protection locked="0"/>
    </xf>
    <xf numFmtId="4" fontId="18" fillId="3" borderId="50" xfId="1" applyNumberFormat="1" applyFont="1" applyFill="1" applyBorder="1" applyAlignment="1" applyProtection="1">
      <alignment vertical="center" wrapText="1"/>
      <protection locked="0"/>
    </xf>
    <xf numFmtId="9" fontId="3" fillId="3" borderId="1" xfId="5" applyFont="1" applyFill="1" applyBorder="1" applyAlignment="1" applyProtection="1">
      <alignment vertical="center" wrapText="1"/>
      <protection locked="0"/>
    </xf>
    <xf numFmtId="9" fontId="4" fillId="3" borderId="49" xfId="5" applyFont="1" applyFill="1" applyBorder="1" applyAlignment="1" applyProtection="1">
      <alignment vertical="center" wrapText="1"/>
      <protection locked="0"/>
    </xf>
    <xf numFmtId="9" fontId="3" fillId="3" borderId="45" xfId="5" applyFont="1" applyFill="1" applyBorder="1" applyAlignment="1" applyProtection="1">
      <alignment vertical="center" wrapText="1"/>
      <protection locked="0"/>
    </xf>
    <xf numFmtId="9" fontId="3" fillId="3" borderId="6" xfId="5" applyFont="1" applyFill="1" applyBorder="1" applyAlignment="1" applyProtection="1">
      <alignment vertical="center" wrapText="1"/>
      <protection locked="0"/>
    </xf>
    <xf numFmtId="9" fontId="3" fillId="3" borderId="9" xfId="5" applyFont="1" applyFill="1" applyBorder="1" applyAlignment="1" applyProtection="1">
      <alignment vertical="center" wrapText="1"/>
      <protection locked="0"/>
    </xf>
    <xf numFmtId="9" fontId="3" fillId="3" borderId="17" xfId="5" applyFont="1" applyFill="1" applyBorder="1" applyAlignment="1" applyProtection="1">
      <alignment vertical="center" wrapText="1"/>
      <protection locked="0"/>
    </xf>
    <xf numFmtId="9" fontId="3" fillId="3" borderId="5" xfId="5" applyFont="1" applyFill="1" applyBorder="1" applyAlignment="1" applyProtection="1">
      <alignment vertical="center" wrapText="1"/>
      <protection locked="0"/>
    </xf>
    <xf numFmtId="4" fontId="3" fillId="3" borderId="33" xfId="1" applyNumberFormat="1" applyFont="1" applyFill="1" applyBorder="1" applyAlignment="1" applyProtection="1">
      <alignment vertical="center" wrapText="1"/>
      <protection locked="0"/>
    </xf>
    <xf numFmtId="4" fontId="15" fillId="3" borderId="59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60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54" xfId="1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5" applyFont="1" applyFill="1" applyBorder="1" applyAlignment="1" applyProtection="1">
      <alignment horizontal="center" vertical="center" wrapText="1"/>
      <protection locked="0"/>
    </xf>
    <xf numFmtId="9" fontId="3" fillId="3" borderId="20" xfId="5" applyFont="1" applyFill="1" applyBorder="1" applyAlignment="1" applyProtection="1">
      <alignment horizontal="center" vertical="center" wrapText="1"/>
      <protection locked="0"/>
    </xf>
    <xf numFmtId="9" fontId="3" fillId="3" borderId="5" xfId="5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/>
    <xf numFmtId="0" fontId="13" fillId="0" borderId="0" xfId="1" applyFont="1" applyBorder="1" applyAlignment="1"/>
    <xf numFmtId="0" fontId="10" fillId="0" borderId="0" xfId="1" applyFont="1" applyBorder="1" applyAlignment="1">
      <alignment vertical="center"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left" vertical="center" wrapText="1"/>
    </xf>
    <xf numFmtId="0" fontId="23" fillId="0" borderId="0" xfId="1" applyFont="1"/>
    <xf numFmtId="0" fontId="23" fillId="0" borderId="2" xfId="1" applyFont="1" applyBorder="1"/>
    <xf numFmtId="0" fontId="23" fillId="3" borderId="0" xfId="1" applyFont="1" applyFill="1"/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13" fillId="0" borderId="28" xfId="1" applyFont="1" applyBorder="1" applyAlignment="1">
      <alignment vertical="center" wrapText="1"/>
    </xf>
    <xf numFmtId="0" fontId="13" fillId="0" borderId="8" xfId="1" applyFont="1" applyBorder="1" applyAlignment="1">
      <alignment vertical="center" wrapText="1"/>
    </xf>
    <xf numFmtId="0" fontId="13" fillId="0" borderId="7" xfId="1" applyFont="1" applyBorder="1" applyAlignment="1">
      <alignment vertical="center" wrapText="1"/>
    </xf>
    <xf numFmtId="0" fontId="13" fillId="0" borderId="40" xfId="1" applyFont="1" applyBorder="1" applyAlignment="1">
      <alignment vertical="center" wrapText="1"/>
    </xf>
    <xf numFmtId="0" fontId="14" fillId="3" borderId="2" xfId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5" fillId="3" borderId="2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22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5" fillId="3" borderId="0" xfId="1" applyFont="1" applyFill="1" applyAlignment="1" applyProtection="1">
      <alignment horizontal="center"/>
      <protection locked="0"/>
    </xf>
    <xf numFmtId="0" fontId="4" fillId="3" borderId="2" xfId="1" applyFont="1" applyFill="1" applyBorder="1" applyAlignment="1" applyProtection="1">
      <alignment horizontal="center"/>
      <protection locked="0"/>
    </xf>
    <xf numFmtId="164" fontId="5" fillId="3" borderId="1" xfId="1" applyNumberFormat="1" applyFont="1" applyFill="1" applyBorder="1" applyAlignment="1" applyProtection="1">
      <alignment horizontal="center" wrapText="1"/>
      <protection locked="0"/>
    </xf>
    <xf numFmtId="0" fontId="5" fillId="3" borderId="1" xfId="1" applyFont="1" applyFill="1" applyBorder="1" applyAlignment="1" applyProtection="1">
      <alignment horizontal="center"/>
      <protection locked="0"/>
    </xf>
    <xf numFmtId="4" fontId="1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right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4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>
      <alignment horizontal="center" vertical="center" wrapText="1"/>
    </xf>
    <xf numFmtId="4" fontId="5" fillId="3" borderId="17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18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20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2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>
      <alignment horizontal="center" vertical="center" textRotation="90"/>
    </xf>
    <xf numFmtId="0" fontId="7" fillId="0" borderId="1" xfId="1" applyFont="1" applyBorder="1" applyAlignment="1">
      <alignment horizontal="center" vertical="center" textRotation="90"/>
    </xf>
    <xf numFmtId="0" fontId="7" fillId="0" borderId="10" xfId="1" applyFont="1" applyBorder="1" applyAlignment="1">
      <alignment horizontal="center" vertical="center" textRotation="90"/>
    </xf>
    <xf numFmtId="0" fontId="7" fillId="0" borderId="15" xfId="1" applyFont="1" applyBorder="1" applyAlignment="1">
      <alignment horizontal="center" vertical="center" textRotation="90"/>
    </xf>
    <xf numFmtId="0" fontId="7" fillId="0" borderId="9" xfId="1" applyFont="1" applyBorder="1" applyAlignment="1">
      <alignment horizontal="center" vertical="center" textRotation="90"/>
    </xf>
    <xf numFmtId="0" fontId="7" fillId="0" borderId="12" xfId="1" applyFont="1" applyBorder="1" applyAlignment="1">
      <alignment horizontal="center" vertical="center" textRotation="90"/>
    </xf>
    <xf numFmtId="0" fontId="7" fillId="0" borderId="4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" fontId="18" fillId="3" borderId="33" xfId="1" applyNumberFormat="1" applyFont="1" applyFill="1" applyBorder="1" applyAlignment="1" applyProtection="1">
      <alignment horizontal="center" vertical="center" wrapText="1"/>
      <protection locked="0"/>
    </xf>
    <xf numFmtId="4" fontId="18" fillId="3" borderId="34" xfId="1" applyNumberFormat="1" applyFont="1" applyFill="1" applyBorder="1" applyAlignment="1" applyProtection="1">
      <alignment horizontal="center" vertical="center" wrapText="1"/>
      <protection locked="0"/>
    </xf>
    <xf numFmtId="4" fontId="18" fillId="3" borderId="36" xfId="1" applyNumberFormat="1" applyFont="1" applyFill="1" applyBorder="1" applyAlignment="1" applyProtection="1">
      <alignment horizontal="center" vertical="center" wrapText="1"/>
      <protection locked="0"/>
    </xf>
    <xf numFmtId="4" fontId="18" fillId="3" borderId="37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49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50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57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5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>
      <alignment horizontal="center" vertical="center" wrapText="1"/>
    </xf>
    <xf numFmtId="4" fontId="5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23" fillId="3" borderId="0" xfId="1" applyFont="1" applyFill="1" applyAlignment="1" applyProtection="1">
      <alignment horizontal="center"/>
      <protection locked="0"/>
    </xf>
    <xf numFmtId="0" fontId="10" fillId="0" borderId="7" xfId="1" applyFont="1" applyBorder="1" applyAlignment="1">
      <alignment horizontal="center" wrapText="1"/>
    </xf>
    <xf numFmtId="0" fontId="10" fillId="0" borderId="8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center" wrapText="1"/>
      <protection locked="0"/>
    </xf>
    <xf numFmtId="0" fontId="20" fillId="0" borderId="7" xfId="1" applyFont="1" applyBorder="1" applyAlignment="1">
      <alignment horizontal="left"/>
    </xf>
    <xf numFmtId="0" fontId="20" fillId="0" borderId="14" xfId="1" applyFont="1" applyBorder="1" applyAlignment="1">
      <alignment horizontal="left"/>
    </xf>
    <xf numFmtId="0" fontId="20" fillId="0" borderId="8" xfId="1" applyFont="1" applyBorder="1" applyAlignment="1">
      <alignment horizontal="left"/>
    </xf>
    <xf numFmtId="165" fontId="3" fillId="3" borderId="7" xfId="4" applyNumberFormat="1" applyFont="1" applyFill="1" applyBorder="1" applyAlignment="1" applyProtection="1">
      <alignment horizontal="center"/>
      <protection locked="0"/>
    </xf>
    <xf numFmtId="165" fontId="3" fillId="3" borderId="14" xfId="4" applyNumberFormat="1" applyFont="1" applyFill="1" applyBorder="1" applyAlignment="1" applyProtection="1">
      <alignment horizontal="center"/>
      <protection locked="0"/>
    </xf>
    <xf numFmtId="165" fontId="3" fillId="3" borderId="8" xfId="4" applyNumberFormat="1" applyFont="1" applyFill="1" applyBorder="1" applyAlignment="1" applyProtection="1">
      <alignment horizontal="center"/>
      <protection locked="0"/>
    </xf>
    <xf numFmtId="2" fontId="3" fillId="3" borderId="7" xfId="4" applyNumberFormat="1" applyFont="1" applyFill="1" applyBorder="1" applyAlignment="1" applyProtection="1">
      <alignment horizontal="center"/>
      <protection locked="0"/>
    </xf>
    <xf numFmtId="2" fontId="3" fillId="3" borderId="14" xfId="4" applyNumberFormat="1" applyFont="1" applyFill="1" applyBorder="1" applyAlignment="1" applyProtection="1">
      <alignment horizontal="center"/>
      <protection locked="0"/>
    </xf>
    <xf numFmtId="2" fontId="3" fillId="3" borderId="8" xfId="4" applyNumberFormat="1" applyFont="1" applyFill="1" applyBorder="1" applyAlignment="1" applyProtection="1">
      <alignment horizontal="center"/>
      <protection locked="0"/>
    </xf>
    <xf numFmtId="0" fontId="10" fillId="0" borderId="10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14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/>
    </xf>
    <xf numFmtId="165" fontId="3" fillId="3" borderId="1" xfId="4" applyNumberFormat="1" applyFont="1" applyFill="1" applyBorder="1" applyAlignment="1" applyProtection="1">
      <alignment horizontal="center"/>
      <protection locked="0"/>
    </xf>
    <xf numFmtId="0" fontId="20" fillId="0" borderId="7" xfId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8" xfId="1" applyFont="1" applyBorder="1" applyAlignment="1">
      <alignment horizontal="center"/>
    </xf>
    <xf numFmtId="0" fontId="7" fillId="0" borderId="1" xfId="1" applyFont="1" applyBorder="1" applyAlignment="1">
      <alignment horizontal="left" wrapText="1"/>
    </xf>
    <xf numFmtId="165" fontId="7" fillId="0" borderId="1" xfId="4" applyNumberFormat="1" applyFont="1" applyBorder="1" applyAlignment="1">
      <alignment horizontal="center"/>
    </xf>
    <xf numFmtId="0" fontId="20" fillId="0" borderId="5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left"/>
    </xf>
  </cellXfs>
  <cellStyles count="6">
    <cellStyle name="Обычный" xfId="0" builtinId="0"/>
    <cellStyle name="Обычный 2" xfId="1"/>
    <cellStyle name="Обычный_Лист2" xfId="2"/>
    <cellStyle name="Обычный_Лист3" xfId="3"/>
    <cellStyle name="Процентный" xfId="5" builtin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Q12" sqref="Q12"/>
    </sheetView>
  </sheetViews>
  <sheetFormatPr defaultRowHeight="15" x14ac:dyDescent="0.25"/>
  <sheetData>
    <row r="1" spans="1:12" x14ac:dyDescent="0.25">
      <c r="A1" s="28"/>
      <c r="B1" s="28"/>
      <c r="C1" s="28"/>
      <c r="D1" s="28"/>
      <c r="E1" s="28"/>
      <c r="F1" s="28"/>
      <c r="G1" s="28"/>
      <c r="H1" s="29"/>
      <c r="I1" s="32"/>
      <c r="J1" s="32" t="s">
        <v>108</v>
      </c>
      <c r="K1" s="32"/>
      <c r="L1" s="43"/>
    </row>
    <row r="2" spans="1:12" x14ac:dyDescent="0.25">
      <c r="A2" s="28"/>
      <c r="B2" s="28"/>
      <c r="C2" s="28"/>
      <c r="D2" s="28"/>
      <c r="E2" s="28"/>
      <c r="F2" s="28"/>
      <c r="G2" s="28"/>
      <c r="H2" s="29"/>
      <c r="I2" s="32"/>
      <c r="J2" s="32" t="s">
        <v>109</v>
      </c>
      <c r="K2" s="32"/>
      <c r="L2" s="43"/>
    </row>
    <row r="3" spans="1:12" x14ac:dyDescent="0.25">
      <c r="A3" s="28"/>
      <c r="B3" s="28"/>
      <c r="C3" s="28"/>
      <c r="D3" s="28"/>
      <c r="E3" s="28"/>
      <c r="F3" s="28"/>
      <c r="G3" s="28"/>
      <c r="H3" s="30"/>
      <c r="I3" s="33"/>
      <c r="J3" s="33" t="s">
        <v>170</v>
      </c>
      <c r="K3" s="33"/>
      <c r="L3" s="33"/>
    </row>
    <row r="4" spans="1:12" x14ac:dyDescent="0.25">
      <c r="A4" s="28"/>
      <c r="B4" s="28"/>
      <c r="C4" s="28"/>
      <c r="D4" s="28"/>
      <c r="E4" s="28"/>
      <c r="F4" s="28"/>
      <c r="G4" s="28"/>
      <c r="H4" s="30"/>
      <c r="I4" s="52"/>
      <c r="J4" s="51">
        <v>43451</v>
      </c>
      <c r="K4" s="33" t="s">
        <v>171</v>
      </c>
      <c r="L4" s="33"/>
    </row>
    <row r="5" spans="1:12" x14ac:dyDescent="0.25">
      <c r="A5" s="28"/>
      <c r="B5" s="28"/>
      <c r="C5" s="28"/>
      <c r="D5" s="28"/>
      <c r="E5" s="28"/>
      <c r="F5" s="28"/>
      <c r="G5" s="28"/>
      <c r="H5" s="29"/>
      <c r="I5" s="29"/>
      <c r="J5" s="34"/>
      <c r="K5" s="33"/>
      <c r="L5" s="33"/>
    </row>
    <row r="6" spans="1:1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8.75" x14ac:dyDescent="0.3">
      <c r="A8" s="189" t="s">
        <v>199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</row>
    <row r="9" spans="1:1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x14ac:dyDescent="0.25">
      <c r="A10" s="191" t="s">
        <v>198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</row>
    <row r="11" spans="1:1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5.75" x14ac:dyDescent="0.25">
      <c r="A12" s="190" t="s">
        <v>147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</row>
    <row r="13" spans="1:12" ht="9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5.75" x14ac:dyDescent="0.25">
      <c r="A14" s="190" t="s">
        <v>110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</row>
    <row r="15" spans="1:12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x14ac:dyDescent="0.25">
      <c r="A16" s="31"/>
      <c r="B16" s="31"/>
      <c r="C16" s="31"/>
      <c r="D16" s="31"/>
      <c r="E16" s="35" t="s">
        <v>111</v>
      </c>
      <c r="F16" s="192"/>
      <c r="G16" s="192"/>
      <c r="H16" s="31" t="s">
        <v>112</v>
      </c>
      <c r="I16" s="31"/>
      <c r="J16" s="31"/>
      <c r="K16" s="31"/>
      <c r="L16" s="31"/>
    </row>
    <row r="17" spans="1:1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20.25" x14ac:dyDescent="0.3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2" x14ac:dyDescent="0.25">
      <c r="A19" s="186" t="s">
        <v>113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</row>
    <row r="20" spans="1:12" ht="15.75" x14ac:dyDescent="0.25">
      <c r="A20" s="18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</row>
    <row r="21" spans="1:12" x14ac:dyDescent="0.25">
      <c r="A21" s="186" t="s">
        <v>114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</row>
    <row r="22" spans="1:12" ht="15.75" x14ac:dyDescent="0.25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</row>
    <row r="23" spans="1:12" x14ac:dyDescent="0.25">
      <c r="A23" s="185" t="s">
        <v>115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x14ac:dyDescent="0.25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</row>
    <row r="25" spans="1:12" x14ac:dyDescent="0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</row>
    <row r="26" spans="1:1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x14ac:dyDescent="0.25">
      <c r="A28" s="28" t="s">
        <v>196</v>
      </c>
      <c r="B28" s="28"/>
      <c r="C28" s="28"/>
      <c r="D28" s="170"/>
      <c r="E28" s="28"/>
      <c r="F28" s="28"/>
      <c r="G28" s="28" t="s">
        <v>197</v>
      </c>
      <c r="H28" s="28"/>
      <c r="I28" s="28"/>
      <c r="J28" s="28"/>
      <c r="K28" s="170"/>
      <c r="L28" s="28"/>
    </row>
    <row r="29" spans="1:1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</sheetData>
  <mergeCells count="13">
    <mergeCell ref="A8:L8"/>
    <mergeCell ref="A12:L12"/>
    <mergeCell ref="A14:L14"/>
    <mergeCell ref="A10:L10"/>
    <mergeCell ref="F16:G16"/>
    <mergeCell ref="A18:L18"/>
    <mergeCell ref="A25:L25"/>
    <mergeCell ref="A19:L19"/>
    <mergeCell ref="A20:L20"/>
    <mergeCell ref="A21:L21"/>
    <mergeCell ref="A22:L22"/>
    <mergeCell ref="A23:L23"/>
    <mergeCell ref="A24:L24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F15" sqref="F15:H15"/>
    </sheetView>
  </sheetViews>
  <sheetFormatPr defaultRowHeight="15" x14ac:dyDescent="0.25"/>
  <cols>
    <col min="2" max="2" width="6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01" t="s">
        <v>0</v>
      </c>
      <c r="O1" s="201"/>
      <c r="P1" s="201"/>
      <c r="Q1" s="20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02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02" t="s">
        <v>2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204" t="s">
        <v>3</v>
      </c>
      <c r="P7" s="204"/>
      <c r="Q7" s="204"/>
    </row>
    <row r="8" spans="1:17" x14ac:dyDescent="0.25">
      <c r="A8" s="197" t="s">
        <v>4</v>
      </c>
      <c r="B8" s="197" t="s">
        <v>5</v>
      </c>
      <c r="C8" s="199" t="s">
        <v>6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</row>
    <row r="9" spans="1:17" ht="34.5" customHeight="1" x14ac:dyDescent="0.25">
      <c r="A9" s="198"/>
      <c r="B9" s="198"/>
      <c r="C9" s="203" t="s">
        <v>7</v>
      </c>
      <c r="D9" s="203"/>
      <c r="E9" s="203"/>
      <c r="F9" s="203" t="s">
        <v>200</v>
      </c>
      <c r="G9" s="203"/>
      <c r="H9" s="203"/>
      <c r="I9" s="203" t="s">
        <v>8</v>
      </c>
      <c r="J9" s="203"/>
      <c r="K9" s="203"/>
      <c r="L9" s="203" t="s">
        <v>9</v>
      </c>
      <c r="M9" s="203"/>
      <c r="N9" s="203"/>
      <c r="O9" s="199" t="s">
        <v>10</v>
      </c>
      <c r="P9" s="199"/>
      <c r="Q9" s="199"/>
    </row>
    <row r="10" spans="1:17" x14ac:dyDescent="0.25">
      <c r="A10" s="4">
        <v>1</v>
      </c>
      <c r="B10" s="4">
        <v>2</v>
      </c>
      <c r="C10" s="200">
        <v>3</v>
      </c>
      <c r="D10" s="200"/>
      <c r="E10" s="200"/>
      <c r="F10" s="200">
        <v>4</v>
      </c>
      <c r="G10" s="200"/>
      <c r="H10" s="200"/>
      <c r="I10" s="200">
        <v>5</v>
      </c>
      <c r="J10" s="200"/>
      <c r="K10" s="200"/>
      <c r="L10" s="200">
        <v>6</v>
      </c>
      <c r="M10" s="200"/>
      <c r="N10" s="200"/>
      <c r="O10" s="200">
        <v>7</v>
      </c>
      <c r="P10" s="200"/>
      <c r="Q10" s="200"/>
    </row>
    <row r="11" spans="1:17" x14ac:dyDescent="0.25">
      <c r="A11" s="178" t="s">
        <v>11</v>
      </c>
      <c r="B11" s="5">
        <v>1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>
        <f t="shared" ref="O11:O22" si="0">SUM(C11:N11)</f>
        <v>0</v>
      </c>
      <c r="P11" s="196"/>
      <c r="Q11" s="196"/>
    </row>
    <row r="12" spans="1:17" x14ac:dyDescent="0.25">
      <c r="A12" s="178" t="s">
        <v>12</v>
      </c>
      <c r="B12" s="5">
        <v>2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>
        <f t="shared" si="0"/>
        <v>0</v>
      </c>
      <c r="P12" s="196"/>
      <c r="Q12" s="196"/>
    </row>
    <row r="13" spans="1:17" x14ac:dyDescent="0.25">
      <c r="A13" s="178" t="s">
        <v>13</v>
      </c>
      <c r="B13" s="5">
        <v>3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>
        <f t="shared" si="0"/>
        <v>0</v>
      </c>
      <c r="P13" s="196"/>
      <c r="Q13" s="196"/>
    </row>
    <row r="14" spans="1:17" x14ac:dyDescent="0.25">
      <c r="A14" s="178" t="s">
        <v>14</v>
      </c>
      <c r="B14" s="5">
        <v>4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>
        <f t="shared" si="0"/>
        <v>0</v>
      </c>
      <c r="P14" s="196"/>
      <c r="Q14" s="196"/>
    </row>
    <row r="15" spans="1:17" x14ac:dyDescent="0.25">
      <c r="A15" s="178" t="s">
        <v>15</v>
      </c>
      <c r="B15" s="5">
        <v>5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>
        <f t="shared" si="0"/>
        <v>0</v>
      </c>
      <c r="P15" s="196"/>
      <c r="Q15" s="196"/>
    </row>
    <row r="16" spans="1:17" x14ac:dyDescent="0.25">
      <c r="A16" s="178" t="s">
        <v>16</v>
      </c>
      <c r="B16" s="5">
        <v>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>
        <f t="shared" si="0"/>
        <v>0</v>
      </c>
      <c r="P16" s="196"/>
      <c r="Q16" s="196"/>
    </row>
    <row r="17" spans="1:17" x14ac:dyDescent="0.25">
      <c r="A17" s="178" t="s">
        <v>17</v>
      </c>
      <c r="B17" s="5">
        <v>7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>
        <f t="shared" si="0"/>
        <v>0</v>
      </c>
      <c r="P17" s="196"/>
      <c r="Q17" s="196"/>
    </row>
    <row r="18" spans="1:17" x14ac:dyDescent="0.25">
      <c r="A18" s="178" t="s">
        <v>18</v>
      </c>
      <c r="B18" s="5">
        <v>8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>
        <f t="shared" si="0"/>
        <v>0</v>
      </c>
      <c r="P18" s="196"/>
      <c r="Q18" s="196"/>
    </row>
    <row r="19" spans="1:17" x14ac:dyDescent="0.25">
      <c r="A19" s="178" t="s">
        <v>19</v>
      </c>
      <c r="B19" s="5">
        <v>9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f t="shared" si="0"/>
        <v>0</v>
      </c>
      <c r="P19" s="196"/>
      <c r="Q19" s="196"/>
    </row>
    <row r="20" spans="1:17" x14ac:dyDescent="0.25">
      <c r="A20" s="178" t="s">
        <v>20</v>
      </c>
      <c r="B20" s="5">
        <v>10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>
        <f t="shared" si="0"/>
        <v>0</v>
      </c>
      <c r="P20" s="196"/>
      <c r="Q20" s="196"/>
    </row>
    <row r="21" spans="1:17" x14ac:dyDescent="0.25">
      <c r="A21" s="178" t="s">
        <v>21</v>
      </c>
      <c r="B21" s="5">
        <v>11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>
        <f t="shared" si="0"/>
        <v>0</v>
      </c>
      <c r="P21" s="196"/>
      <c r="Q21" s="196"/>
    </row>
    <row r="22" spans="1:17" x14ac:dyDescent="0.25">
      <c r="A22" s="178" t="s">
        <v>22</v>
      </c>
      <c r="B22" s="5">
        <v>12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>
        <f t="shared" si="0"/>
        <v>0</v>
      </c>
      <c r="P22" s="196"/>
      <c r="Q22" s="196"/>
    </row>
    <row r="23" spans="1:17" ht="63" x14ac:dyDescent="0.25">
      <c r="A23" s="7" t="s">
        <v>23</v>
      </c>
      <c r="B23" s="7">
        <v>13</v>
      </c>
      <c r="C23" s="195">
        <f>SUM(C11:E22)</f>
        <v>0</v>
      </c>
      <c r="D23" s="195"/>
      <c r="E23" s="195"/>
      <c r="F23" s="195">
        <f>SUM(F11:H22)</f>
        <v>0</v>
      </c>
      <c r="G23" s="195"/>
      <c r="H23" s="195"/>
      <c r="I23" s="195">
        <f>SUM(I11:K22)</f>
        <v>0</v>
      </c>
      <c r="J23" s="195"/>
      <c r="K23" s="195"/>
      <c r="L23" s="195">
        <f>SUM(L11:N22)</f>
        <v>0</v>
      </c>
      <c r="M23" s="195"/>
      <c r="N23" s="195"/>
      <c r="O23" s="195">
        <f>SUM(O11:Q22)</f>
        <v>0</v>
      </c>
      <c r="P23" s="195"/>
      <c r="Q23" s="195"/>
    </row>
    <row r="24" spans="1:17" ht="45.75" x14ac:dyDescent="0.25">
      <c r="A24" s="6" t="s">
        <v>24</v>
      </c>
      <c r="B24" s="8">
        <v>14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4"/>
      <c r="M24" s="194"/>
      <c r="N24" s="194"/>
      <c r="O24" s="194"/>
      <c r="P24" s="194"/>
      <c r="Q24" s="194"/>
    </row>
    <row r="25" spans="1:17" ht="23.25" x14ac:dyDescent="0.25">
      <c r="A25" s="6" t="s">
        <v>25</v>
      </c>
      <c r="B25" s="8">
        <v>15</v>
      </c>
      <c r="C25" s="193"/>
      <c r="D25" s="193"/>
      <c r="E25" s="193"/>
      <c r="F25" s="193"/>
      <c r="G25" s="193"/>
      <c r="H25" s="193"/>
      <c r="I25" s="193"/>
      <c r="J25" s="193"/>
      <c r="K25" s="193"/>
      <c r="L25" s="194"/>
      <c r="M25" s="194"/>
      <c r="N25" s="194"/>
      <c r="O25" s="194"/>
      <c r="P25" s="194"/>
      <c r="Q25" s="194"/>
    </row>
  </sheetData>
  <sheetProtection password="CF7A" sheet="1" objects="1" scenarios="1"/>
  <mergeCells count="92">
    <mergeCell ref="N1:Q1"/>
    <mergeCell ref="A5:Q5"/>
    <mergeCell ref="A3:Q3"/>
    <mergeCell ref="C9:E9"/>
    <mergeCell ref="F9:H9"/>
    <mergeCell ref="I9:K9"/>
    <mergeCell ref="L9:N9"/>
    <mergeCell ref="O7:Q7"/>
    <mergeCell ref="O9:Q9"/>
    <mergeCell ref="L10:N10"/>
    <mergeCell ref="O10:Q10"/>
    <mergeCell ref="C14:E14"/>
    <mergeCell ref="F14:H14"/>
    <mergeCell ref="I14:K14"/>
    <mergeCell ref="L14:N14"/>
    <mergeCell ref="C11:E11"/>
    <mergeCell ref="F11:H11"/>
    <mergeCell ref="I11:K11"/>
    <mergeCell ref="L11:N11"/>
    <mergeCell ref="C10:E10"/>
    <mergeCell ref="F10:H10"/>
    <mergeCell ref="I10:K10"/>
    <mergeCell ref="C12:E12"/>
    <mergeCell ref="F12:H12"/>
    <mergeCell ref="I12:K12"/>
    <mergeCell ref="L12:N12"/>
    <mergeCell ref="C13:E13"/>
    <mergeCell ref="F13:H13"/>
    <mergeCell ref="I13:K13"/>
    <mergeCell ref="L13:N13"/>
    <mergeCell ref="C15:E15"/>
    <mergeCell ref="F15:H15"/>
    <mergeCell ref="I15:K15"/>
    <mergeCell ref="L15:N15"/>
    <mergeCell ref="C16:E16"/>
    <mergeCell ref="F16:H16"/>
    <mergeCell ref="I16:K16"/>
    <mergeCell ref="L16:N16"/>
    <mergeCell ref="I20:K20"/>
    <mergeCell ref="L20:N20"/>
    <mergeCell ref="C17:E17"/>
    <mergeCell ref="F17:H17"/>
    <mergeCell ref="I17:K17"/>
    <mergeCell ref="L17:N17"/>
    <mergeCell ref="C18:E18"/>
    <mergeCell ref="F18:H18"/>
    <mergeCell ref="I18:K18"/>
    <mergeCell ref="L18:N18"/>
    <mergeCell ref="O16:Q16"/>
    <mergeCell ref="O17:Q17"/>
    <mergeCell ref="O18:Q18"/>
    <mergeCell ref="O19:Q19"/>
    <mergeCell ref="O11:Q11"/>
    <mergeCell ref="O12:Q12"/>
    <mergeCell ref="O13:Q13"/>
    <mergeCell ref="O14:Q14"/>
    <mergeCell ref="O15:Q15"/>
    <mergeCell ref="O22:Q22"/>
    <mergeCell ref="O23:Q23"/>
    <mergeCell ref="A8:A9"/>
    <mergeCell ref="B8:B9"/>
    <mergeCell ref="C8:Q8"/>
    <mergeCell ref="O20:Q20"/>
    <mergeCell ref="O21:Q21"/>
    <mergeCell ref="C23:E23"/>
    <mergeCell ref="F23:H23"/>
    <mergeCell ref="C19:E19"/>
    <mergeCell ref="F19:H19"/>
    <mergeCell ref="I19:K19"/>
    <mergeCell ref="L19:N19"/>
    <mergeCell ref="C20:E20"/>
    <mergeCell ref="F20:H20"/>
    <mergeCell ref="I23:K23"/>
    <mergeCell ref="L23:N23"/>
    <mergeCell ref="C21:E21"/>
    <mergeCell ref="F21:H21"/>
    <mergeCell ref="I21:K21"/>
    <mergeCell ref="L21:N21"/>
    <mergeCell ref="C22:E22"/>
    <mergeCell ref="F22:H22"/>
    <mergeCell ref="I22:K22"/>
    <mergeCell ref="L22:N22"/>
    <mergeCell ref="C25:E25"/>
    <mergeCell ref="F25:H25"/>
    <mergeCell ref="I25:K25"/>
    <mergeCell ref="L25:N25"/>
    <mergeCell ref="O25:Q25"/>
    <mergeCell ref="C24:E24"/>
    <mergeCell ref="F24:H24"/>
    <mergeCell ref="I24:K24"/>
    <mergeCell ref="L24:N24"/>
    <mergeCell ref="O24:Q24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H16" sqref="H16:H17"/>
    </sheetView>
  </sheetViews>
  <sheetFormatPr defaultRowHeight="15" x14ac:dyDescent="0.25"/>
  <cols>
    <col min="1" max="1" width="11.85546875" customWidth="1"/>
    <col min="2" max="3" width="4.28515625" customWidth="1"/>
    <col min="4" max="4" width="14.42578125" customWidth="1"/>
    <col min="5" max="5" width="4.7109375" customWidth="1"/>
    <col min="6" max="6" width="14.42578125" customWidth="1"/>
    <col min="7" max="7" width="5.140625" customWidth="1"/>
    <col min="8" max="8" width="15.5703125" customWidth="1"/>
    <col min="9" max="9" width="4.140625" customWidth="1"/>
    <col min="10" max="10" width="16.5703125" customWidth="1"/>
    <col min="11" max="11" width="4.28515625" customWidth="1"/>
    <col min="12" max="12" width="12.140625" customWidth="1"/>
    <col min="13" max="13" width="3.5703125" customWidth="1"/>
    <col min="14" max="14" width="11.85546875" customWidth="1"/>
    <col min="15" max="15" width="5.42578125" customWidth="1"/>
    <col min="16" max="16" width="17.42578125" customWidth="1"/>
  </cols>
  <sheetData>
    <row r="1" spans="1:16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201" t="s">
        <v>131</v>
      </c>
      <c r="P1" s="201"/>
    </row>
    <row r="2" spans="1:16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5">
      <c r="A3" s="202" t="s">
        <v>132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x14ac:dyDescent="0.25">
      <c r="A5" s="202" t="s">
        <v>133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</row>
    <row r="6" spans="1:16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207" t="s">
        <v>3</v>
      </c>
      <c r="P6" s="207"/>
    </row>
    <row r="7" spans="1:16" ht="43.5" customHeight="1" x14ac:dyDescent="0.25">
      <c r="A7" s="197"/>
      <c r="B7" s="197" t="s">
        <v>5</v>
      </c>
      <c r="C7" s="208" t="s">
        <v>7</v>
      </c>
      <c r="D7" s="209"/>
      <c r="E7" s="208" t="s">
        <v>201</v>
      </c>
      <c r="F7" s="209"/>
      <c r="G7" s="208" t="s">
        <v>8</v>
      </c>
      <c r="H7" s="209"/>
      <c r="I7" s="208" t="s">
        <v>9</v>
      </c>
      <c r="J7" s="209"/>
      <c r="K7" s="205" t="s">
        <v>134</v>
      </c>
      <c r="L7" s="206"/>
      <c r="M7" s="205" t="s">
        <v>135</v>
      </c>
      <c r="N7" s="206"/>
      <c r="O7" s="45" t="s">
        <v>136</v>
      </c>
      <c r="P7" s="45" t="s">
        <v>137</v>
      </c>
    </row>
    <row r="8" spans="1:16" x14ac:dyDescent="0.25">
      <c r="A8" s="198"/>
      <c r="B8" s="198"/>
      <c r="C8" s="45" t="s">
        <v>138</v>
      </c>
      <c r="D8" s="45" t="s">
        <v>139</v>
      </c>
      <c r="E8" s="45" t="s">
        <v>138</v>
      </c>
      <c r="F8" s="45" t="s">
        <v>139</v>
      </c>
      <c r="G8" s="45" t="s">
        <v>138</v>
      </c>
      <c r="H8" s="45" t="s">
        <v>139</v>
      </c>
      <c r="I8" s="45" t="s">
        <v>138</v>
      </c>
      <c r="J8" s="45" t="s">
        <v>139</v>
      </c>
      <c r="K8" s="45" t="s">
        <v>138</v>
      </c>
      <c r="L8" s="45" t="s">
        <v>139</v>
      </c>
      <c r="M8" s="45" t="s">
        <v>138</v>
      </c>
      <c r="N8" s="45" t="s">
        <v>139</v>
      </c>
      <c r="O8" s="45" t="s">
        <v>138</v>
      </c>
      <c r="P8" s="45" t="s">
        <v>139</v>
      </c>
    </row>
    <row r="9" spans="1:16" x14ac:dyDescent="0.25">
      <c r="A9" s="46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</row>
    <row r="10" spans="1:16" x14ac:dyDescent="0.25">
      <c r="A10" s="48" t="s">
        <v>123</v>
      </c>
      <c r="B10" s="47">
        <v>1</v>
      </c>
      <c r="C10" s="53"/>
      <c r="D10" s="53"/>
      <c r="E10" s="53"/>
      <c r="F10" s="53"/>
      <c r="G10" s="53"/>
      <c r="H10" s="53"/>
      <c r="I10" s="53"/>
      <c r="J10" s="53"/>
      <c r="K10" s="54"/>
      <c r="L10" s="54"/>
      <c r="M10" s="54"/>
      <c r="N10" s="54"/>
      <c r="O10" s="53">
        <f t="shared" ref="O10:P15" si="0">C10+E10+G10+I10+K10+M10</f>
        <v>0</v>
      </c>
      <c r="P10" s="53">
        <f t="shared" si="0"/>
        <v>0</v>
      </c>
    </row>
    <row r="11" spans="1:16" x14ac:dyDescent="0.25">
      <c r="A11" s="48" t="s">
        <v>124</v>
      </c>
      <c r="B11" s="47">
        <v>2</v>
      </c>
      <c r="C11" s="53"/>
      <c r="D11" s="53"/>
      <c r="E11" s="53"/>
      <c r="F11" s="53"/>
      <c r="G11" s="53"/>
      <c r="H11" s="53"/>
      <c r="I11" s="53"/>
      <c r="J11" s="53"/>
      <c r="K11" s="54"/>
      <c r="L11" s="54"/>
      <c r="M11" s="54"/>
      <c r="N11" s="54"/>
      <c r="O11" s="53">
        <f t="shared" si="0"/>
        <v>0</v>
      </c>
      <c r="P11" s="53">
        <f t="shared" si="0"/>
        <v>0</v>
      </c>
    </row>
    <row r="12" spans="1:16" x14ac:dyDescent="0.25">
      <c r="A12" s="48" t="s">
        <v>125</v>
      </c>
      <c r="B12" s="47">
        <v>3</v>
      </c>
      <c r="C12" s="53"/>
      <c r="D12" s="53"/>
      <c r="E12" s="53"/>
      <c r="F12" s="53"/>
      <c r="G12" s="53"/>
      <c r="H12" s="53"/>
      <c r="I12" s="53"/>
      <c r="J12" s="53"/>
      <c r="K12" s="54"/>
      <c r="L12" s="54"/>
      <c r="M12" s="54"/>
      <c r="N12" s="54"/>
      <c r="O12" s="53">
        <f t="shared" si="0"/>
        <v>0</v>
      </c>
      <c r="P12" s="53">
        <f t="shared" si="0"/>
        <v>0</v>
      </c>
    </row>
    <row r="13" spans="1:16" x14ac:dyDescent="0.25">
      <c r="A13" s="48" t="s">
        <v>126</v>
      </c>
      <c r="B13" s="47">
        <v>4</v>
      </c>
      <c r="C13" s="53"/>
      <c r="D13" s="53"/>
      <c r="E13" s="53"/>
      <c r="F13" s="53"/>
      <c r="G13" s="53"/>
      <c r="H13" s="53"/>
      <c r="I13" s="53"/>
      <c r="J13" s="53"/>
      <c r="K13" s="54"/>
      <c r="L13" s="54"/>
      <c r="M13" s="54"/>
      <c r="N13" s="54"/>
      <c r="O13" s="53">
        <f t="shared" si="0"/>
        <v>0</v>
      </c>
      <c r="P13" s="53">
        <f t="shared" si="0"/>
        <v>0</v>
      </c>
    </row>
    <row r="14" spans="1:16" x14ac:dyDescent="0.25">
      <c r="A14" s="48" t="s">
        <v>127</v>
      </c>
      <c r="B14" s="47">
        <v>5</v>
      </c>
      <c r="C14" s="53"/>
      <c r="D14" s="53"/>
      <c r="E14" s="53"/>
      <c r="F14" s="53"/>
      <c r="G14" s="53"/>
      <c r="H14" s="53"/>
      <c r="I14" s="53"/>
      <c r="J14" s="53"/>
      <c r="K14" s="54"/>
      <c r="L14" s="54"/>
      <c r="M14" s="54"/>
      <c r="N14" s="54"/>
      <c r="O14" s="53">
        <f t="shared" si="0"/>
        <v>0</v>
      </c>
      <c r="P14" s="53">
        <f t="shared" si="0"/>
        <v>0</v>
      </c>
    </row>
    <row r="15" spans="1:16" x14ac:dyDescent="0.25">
      <c r="A15" s="48" t="s">
        <v>128</v>
      </c>
      <c r="B15" s="47">
        <v>6</v>
      </c>
      <c r="C15" s="53"/>
      <c r="D15" s="53"/>
      <c r="E15" s="53"/>
      <c r="F15" s="53"/>
      <c r="G15" s="53"/>
      <c r="H15" s="53"/>
      <c r="I15" s="53"/>
      <c r="J15" s="53"/>
      <c r="K15" s="54"/>
      <c r="L15" s="54"/>
      <c r="M15" s="54"/>
      <c r="N15" s="54"/>
      <c r="O15" s="53">
        <f t="shared" si="0"/>
        <v>0</v>
      </c>
      <c r="P15" s="53">
        <f t="shared" si="0"/>
        <v>0</v>
      </c>
    </row>
    <row r="16" spans="1:16" ht="33" x14ac:dyDescent="0.25">
      <c r="A16" s="49" t="s">
        <v>140</v>
      </c>
      <c r="B16" s="50">
        <v>7</v>
      </c>
      <c r="C16" s="55">
        <f t="shared" ref="C16:P16" si="1">SUM(C10:C15)</f>
        <v>0</v>
      </c>
      <c r="D16" s="55">
        <f t="shared" si="1"/>
        <v>0</v>
      </c>
      <c r="E16" s="55">
        <f t="shared" si="1"/>
        <v>0</v>
      </c>
      <c r="F16" s="55">
        <f t="shared" si="1"/>
        <v>0</v>
      </c>
      <c r="G16" s="55">
        <f t="shared" si="1"/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</row>
  </sheetData>
  <mergeCells count="12">
    <mergeCell ref="O1:P1"/>
    <mergeCell ref="A3:P3"/>
    <mergeCell ref="A5:P5"/>
    <mergeCell ref="K7:L7"/>
    <mergeCell ref="M7:N7"/>
    <mergeCell ref="A7:A8"/>
    <mergeCell ref="B7:B8"/>
    <mergeCell ref="O6:P6"/>
    <mergeCell ref="C7:D7"/>
    <mergeCell ref="E7:F7"/>
    <mergeCell ref="G7:H7"/>
    <mergeCell ref="I7:J7"/>
  </mergeCells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topLeftCell="A13" workbookViewId="0">
      <selection activeCell="P31" sqref="P31"/>
    </sheetView>
  </sheetViews>
  <sheetFormatPr defaultRowHeight="15" x14ac:dyDescent="0.25"/>
  <cols>
    <col min="2" max="2" width="22.140625" customWidth="1"/>
  </cols>
  <sheetData>
    <row r="1" spans="1:17" x14ac:dyDescent="0.25">
      <c r="A1" s="9"/>
      <c r="B1" s="9"/>
      <c r="C1" s="9"/>
      <c r="D1" s="9"/>
      <c r="E1" s="9"/>
      <c r="F1" s="9"/>
      <c r="G1" s="9"/>
      <c r="H1" s="9"/>
      <c r="I1" s="9"/>
      <c r="J1" s="9"/>
      <c r="Q1" s="13" t="s">
        <v>26</v>
      </c>
    </row>
    <row r="2" spans="1:17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7" x14ac:dyDescent="0.25">
      <c r="A3" s="202" t="s">
        <v>27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7" x14ac:dyDescent="0.25">
      <c r="A5" s="202" t="s">
        <v>28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</row>
    <row r="6" spans="1:17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x14ac:dyDescent="0.25">
      <c r="A7" s="9"/>
      <c r="B7" s="11"/>
      <c r="C7" s="11"/>
      <c r="D7" s="11"/>
      <c r="E7" s="11"/>
      <c r="F7" s="11"/>
      <c r="G7" s="11"/>
      <c r="H7" s="11"/>
      <c r="I7" s="9"/>
      <c r="K7" s="9"/>
      <c r="Q7" s="9" t="s">
        <v>3</v>
      </c>
    </row>
    <row r="8" spans="1:17" ht="15" customHeight="1" x14ac:dyDescent="0.25">
      <c r="A8" s="199" t="s">
        <v>29</v>
      </c>
      <c r="B8" s="199" t="s">
        <v>30</v>
      </c>
      <c r="C8" s="199" t="s">
        <v>203</v>
      </c>
      <c r="D8" s="199"/>
      <c r="E8" s="199"/>
      <c r="F8" s="199" t="s">
        <v>31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</row>
    <row r="9" spans="1:17" ht="24" customHeight="1" x14ac:dyDescent="0.25">
      <c r="A9" s="199"/>
      <c r="B9" s="199"/>
      <c r="C9" s="199"/>
      <c r="D9" s="199"/>
      <c r="E9" s="199"/>
      <c r="F9" s="199" t="s">
        <v>146</v>
      </c>
      <c r="G9" s="199"/>
      <c r="H9" s="199"/>
      <c r="I9" s="199" t="s">
        <v>201</v>
      </c>
      <c r="J9" s="199"/>
      <c r="K9" s="199"/>
      <c r="L9" s="199" t="s">
        <v>8</v>
      </c>
      <c r="M9" s="199"/>
      <c r="N9" s="199"/>
      <c r="O9" s="199" t="s">
        <v>179</v>
      </c>
      <c r="P9" s="199"/>
      <c r="Q9" s="199"/>
    </row>
    <row r="10" spans="1:17" ht="15.75" thickBot="1" x14ac:dyDescent="0.3">
      <c r="A10" s="12">
        <v>1</v>
      </c>
      <c r="B10" s="60">
        <v>2</v>
      </c>
      <c r="C10" s="213">
        <v>4</v>
      </c>
      <c r="D10" s="213"/>
      <c r="E10" s="213"/>
      <c r="F10" s="213">
        <v>5</v>
      </c>
      <c r="G10" s="213"/>
      <c r="H10" s="213"/>
      <c r="I10" s="213">
        <v>6</v>
      </c>
      <c r="J10" s="213"/>
      <c r="K10" s="213"/>
      <c r="L10" s="213">
        <v>7</v>
      </c>
      <c r="M10" s="213"/>
      <c r="N10" s="213"/>
      <c r="O10" s="213">
        <v>8</v>
      </c>
      <c r="P10" s="213"/>
      <c r="Q10" s="213"/>
    </row>
    <row r="11" spans="1:17" ht="33.75" x14ac:dyDescent="0.25">
      <c r="A11" s="222" t="s">
        <v>32</v>
      </c>
      <c r="B11" s="62" t="s">
        <v>178</v>
      </c>
      <c r="C11" s="214">
        <f>SUM(F11:Q11)</f>
        <v>0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5"/>
    </row>
    <row r="12" spans="1:17" ht="23.25" thickBot="1" x14ac:dyDescent="0.3">
      <c r="A12" s="222"/>
      <c r="B12" s="63" t="s">
        <v>185</v>
      </c>
      <c r="C12" s="217">
        <f>SUM(F12:Q12)</f>
        <v>0</v>
      </c>
      <c r="D12" s="217"/>
      <c r="E12" s="217"/>
      <c r="F12" s="218"/>
      <c r="G12" s="219"/>
      <c r="H12" s="220"/>
      <c r="I12" s="218"/>
      <c r="J12" s="219"/>
      <c r="K12" s="220"/>
      <c r="L12" s="218"/>
      <c r="M12" s="219"/>
      <c r="N12" s="220"/>
      <c r="O12" s="218"/>
      <c r="P12" s="219"/>
      <c r="Q12" s="221"/>
    </row>
    <row r="13" spans="1:17" ht="22.5" x14ac:dyDescent="0.25">
      <c r="A13" s="223"/>
      <c r="B13" s="61" t="s">
        <v>96</v>
      </c>
      <c r="C13" s="216">
        <f t="shared" ref="C13:C23" si="0">SUM(F13:Q13)</f>
        <v>0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7" ht="22.5" x14ac:dyDescent="0.25">
      <c r="A14" s="223"/>
      <c r="B14" s="25" t="s">
        <v>86</v>
      </c>
      <c r="C14" s="196">
        <f t="shared" si="0"/>
        <v>1</v>
      </c>
      <c r="D14" s="196"/>
      <c r="E14" s="196"/>
      <c r="F14" s="196">
        <v>1</v>
      </c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</row>
    <row r="15" spans="1:17" ht="33.75" x14ac:dyDescent="0.25">
      <c r="A15" s="223"/>
      <c r="B15" s="25" t="s">
        <v>87</v>
      </c>
      <c r="C15" s="196">
        <f t="shared" si="0"/>
        <v>0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</row>
    <row r="16" spans="1:17" x14ac:dyDescent="0.25">
      <c r="A16" s="223"/>
      <c r="B16" s="25" t="s">
        <v>98</v>
      </c>
      <c r="C16" s="196">
        <f t="shared" si="0"/>
        <v>0</v>
      </c>
      <c r="D16" s="196"/>
      <c r="E16" s="196"/>
      <c r="F16" s="210"/>
      <c r="G16" s="211"/>
      <c r="H16" s="212"/>
      <c r="I16" s="210"/>
      <c r="J16" s="211"/>
      <c r="K16" s="212"/>
      <c r="L16" s="210"/>
      <c r="M16" s="211"/>
      <c r="N16" s="212"/>
      <c r="O16" s="210"/>
      <c r="P16" s="211"/>
      <c r="Q16" s="212"/>
    </row>
    <row r="17" spans="1:17" ht="22.5" x14ac:dyDescent="0.25">
      <c r="A17" s="223"/>
      <c r="B17" s="25" t="s">
        <v>88</v>
      </c>
      <c r="C17" s="196">
        <f t="shared" si="0"/>
        <v>0</v>
      </c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</row>
    <row r="18" spans="1:17" ht="22.5" x14ac:dyDescent="0.25">
      <c r="A18" s="223"/>
      <c r="B18" s="25" t="s">
        <v>33</v>
      </c>
      <c r="C18" s="196">
        <f t="shared" si="0"/>
        <v>0</v>
      </c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</row>
    <row r="19" spans="1:17" ht="22.5" x14ac:dyDescent="0.25">
      <c r="A19" s="223"/>
      <c r="B19" s="25" t="s">
        <v>34</v>
      </c>
      <c r="C19" s="196">
        <f t="shared" si="0"/>
        <v>0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</row>
    <row r="20" spans="1:17" ht="22.5" x14ac:dyDescent="0.25">
      <c r="A20" s="223"/>
      <c r="B20" s="25" t="s">
        <v>35</v>
      </c>
      <c r="C20" s="196">
        <f t="shared" si="0"/>
        <v>0</v>
      </c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</row>
    <row r="21" spans="1:17" ht="22.5" x14ac:dyDescent="0.25">
      <c r="A21" s="223"/>
      <c r="B21" s="25" t="s">
        <v>36</v>
      </c>
      <c r="C21" s="196">
        <f t="shared" si="0"/>
        <v>0</v>
      </c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</row>
    <row r="22" spans="1:17" x14ac:dyDescent="0.25">
      <c r="A22" s="223"/>
      <c r="B22" s="25" t="s">
        <v>148</v>
      </c>
      <c r="C22" s="196">
        <f t="shared" si="0"/>
        <v>0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</row>
    <row r="23" spans="1:17" ht="22.5" x14ac:dyDescent="0.25">
      <c r="A23" s="223"/>
      <c r="B23" s="25" t="s">
        <v>37</v>
      </c>
      <c r="C23" s="196">
        <f t="shared" si="0"/>
        <v>0</v>
      </c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</row>
    <row r="24" spans="1:17" ht="15.75" x14ac:dyDescent="0.25">
      <c r="A24" s="223"/>
      <c r="B24" s="14" t="s">
        <v>95</v>
      </c>
      <c r="C24" s="195">
        <f>C11+C13</f>
        <v>0</v>
      </c>
      <c r="D24" s="195"/>
      <c r="E24" s="195"/>
      <c r="F24" s="195">
        <f>SUM(F14:H15,F17:H23)+F11</f>
        <v>1</v>
      </c>
      <c r="G24" s="195"/>
      <c r="H24" s="195"/>
      <c r="I24" s="195">
        <f t="shared" ref="I24" si="1">SUM(I14:K15,I17:K23)+I11</f>
        <v>0</v>
      </c>
      <c r="J24" s="195"/>
      <c r="K24" s="195"/>
      <c r="L24" s="195">
        <f t="shared" ref="L24" si="2">SUM(L14:N15,L17:N23)+L11</f>
        <v>0</v>
      </c>
      <c r="M24" s="195"/>
      <c r="N24" s="195"/>
      <c r="O24" s="195">
        <f t="shared" ref="O24" si="3">SUM(O14:Q15,O17:Q23)+O11</f>
        <v>0</v>
      </c>
      <c r="P24" s="195"/>
      <c r="Q24" s="195"/>
    </row>
  </sheetData>
  <sheetProtection password="CF7A" sheet="1" objects="1" scenarios="1"/>
  <mergeCells count="86">
    <mergeCell ref="L12:N12"/>
    <mergeCell ref="O12:Q12"/>
    <mergeCell ref="A8:A9"/>
    <mergeCell ref="B8:B9"/>
    <mergeCell ref="F9:H9"/>
    <mergeCell ref="I9:K9"/>
    <mergeCell ref="A11:A24"/>
    <mergeCell ref="I21:K21"/>
    <mergeCell ref="F19:H19"/>
    <mergeCell ref="I19:K19"/>
    <mergeCell ref="I15:K15"/>
    <mergeCell ref="C17:E17"/>
    <mergeCell ref="F20:H20"/>
    <mergeCell ref="I20:K20"/>
    <mergeCell ref="C18:E18"/>
    <mergeCell ref="F18:H18"/>
    <mergeCell ref="C15:E15"/>
    <mergeCell ref="C10:E10"/>
    <mergeCell ref="F10:H10"/>
    <mergeCell ref="I10:K10"/>
    <mergeCell ref="C14:E14"/>
    <mergeCell ref="F14:H14"/>
    <mergeCell ref="C12:E12"/>
    <mergeCell ref="F12:H12"/>
    <mergeCell ref="I12:K12"/>
    <mergeCell ref="C11:E11"/>
    <mergeCell ref="F11:H11"/>
    <mergeCell ref="I11:K11"/>
    <mergeCell ref="C13:E13"/>
    <mergeCell ref="F13:H13"/>
    <mergeCell ref="I13:K13"/>
    <mergeCell ref="F15:H15"/>
    <mergeCell ref="I18:K18"/>
    <mergeCell ref="L14:N14"/>
    <mergeCell ref="L17:N17"/>
    <mergeCell ref="I14:K14"/>
    <mergeCell ref="F17:H17"/>
    <mergeCell ref="I17:K17"/>
    <mergeCell ref="C24:E24"/>
    <mergeCell ref="F24:H24"/>
    <mergeCell ref="I24:K24"/>
    <mergeCell ref="C16:E16"/>
    <mergeCell ref="F16:H16"/>
    <mergeCell ref="I16:K16"/>
    <mergeCell ref="C23:E23"/>
    <mergeCell ref="C22:E22"/>
    <mergeCell ref="F22:H22"/>
    <mergeCell ref="I22:K22"/>
    <mergeCell ref="C19:E19"/>
    <mergeCell ref="F23:H23"/>
    <mergeCell ref="I23:K23"/>
    <mergeCell ref="F21:H21"/>
    <mergeCell ref="C21:E21"/>
    <mergeCell ref="C20:E20"/>
    <mergeCell ref="L24:N24"/>
    <mergeCell ref="O9:Q9"/>
    <mergeCell ref="O10:Q10"/>
    <mergeCell ref="O11:Q11"/>
    <mergeCell ref="O13:Q13"/>
    <mergeCell ref="O14:Q14"/>
    <mergeCell ref="O15:Q15"/>
    <mergeCell ref="L15:N15"/>
    <mergeCell ref="L16:N16"/>
    <mergeCell ref="L18:N18"/>
    <mergeCell ref="L19:N19"/>
    <mergeCell ref="L20:N20"/>
    <mergeCell ref="L9:N9"/>
    <mergeCell ref="L10:N10"/>
    <mergeCell ref="L11:N11"/>
    <mergeCell ref="L13:N13"/>
    <mergeCell ref="A3:Q3"/>
    <mergeCell ref="A5:Q5"/>
    <mergeCell ref="O22:Q22"/>
    <mergeCell ref="O23:Q23"/>
    <mergeCell ref="O24:Q24"/>
    <mergeCell ref="F8:Q8"/>
    <mergeCell ref="C8:E9"/>
    <mergeCell ref="O16:Q16"/>
    <mergeCell ref="O17:Q17"/>
    <mergeCell ref="O18:Q18"/>
    <mergeCell ref="O19:Q19"/>
    <mergeCell ref="O20:Q20"/>
    <mergeCell ref="O21:Q21"/>
    <mergeCell ref="L21:N21"/>
    <mergeCell ref="L22:N22"/>
    <mergeCell ref="L23:N23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34" workbookViewId="0">
      <selection activeCell="J45" sqref="J45"/>
    </sheetView>
  </sheetViews>
  <sheetFormatPr defaultRowHeight="15" x14ac:dyDescent="0.25"/>
  <cols>
    <col min="1" max="1" width="3.85546875" customWidth="1"/>
    <col min="2" max="2" width="27.5703125" customWidth="1"/>
    <col min="3" max="3" width="7.140625" customWidth="1"/>
    <col min="4" max="4" width="16" customWidth="1"/>
    <col min="5" max="5" width="16.7109375" customWidth="1"/>
    <col min="6" max="6" width="15.42578125" customWidth="1"/>
    <col min="7" max="7" width="7.5703125" customWidth="1"/>
    <col min="8" max="8" width="15.140625" customWidth="1"/>
    <col min="9" max="9" width="13.7109375" customWidth="1"/>
    <col min="10" max="10" width="15.7109375" customWidth="1"/>
    <col min="11" max="11" width="16" customWidth="1"/>
    <col min="12" max="12" width="11.5703125" customWidth="1"/>
    <col min="13" max="13" width="12.5703125" customWidth="1"/>
    <col min="14" max="14" width="11.140625" customWidth="1"/>
  </cols>
  <sheetData>
    <row r="1" spans="1:14" x14ac:dyDescent="0.25">
      <c r="A1" s="15"/>
      <c r="B1" s="15"/>
      <c r="C1" s="15"/>
      <c r="D1" s="15"/>
      <c r="E1" s="43"/>
      <c r="F1" s="15"/>
      <c r="G1" s="15"/>
      <c r="H1" s="15"/>
    </row>
    <row r="2" spans="1:14" hidden="1" x14ac:dyDescent="0.25">
      <c r="A2" s="15"/>
      <c r="B2" s="15"/>
      <c r="C2" s="15"/>
      <c r="D2" s="15"/>
      <c r="E2" s="43"/>
      <c r="F2" s="15"/>
      <c r="G2" s="15"/>
      <c r="H2" s="15"/>
      <c r="I2" s="19"/>
      <c r="J2" s="19"/>
      <c r="K2" s="19"/>
    </row>
    <row r="3" spans="1:14" x14ac:dyDescent="0.25">
      <c r="A3" s="202" t="s">
        <v>38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4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</row>
    <row r="5" spans="1:14" ht="12.75" customHeight="1" x14ac:dyDescent="0.25">
      <c r="A5" s="199" t="s">
        <v>29</v>
      </c>
      <c r="B5" s="203" t="s">
        <v>30</v>
      </c>
      <c r="C5" s="199" t="s">
        <v>39</v>
      </c>
      <c r="D5" s="199" t="s">
        <v>172</v>
      </c>
      <c r="E5" s="199"/>
      <c r="F5" s="199"/>
      <c r="G5" s="199" t="s">
        <v>31</v>
      </c>
      <c r="H5" s="199"/>
      <c r="I5" s="199"/>
      <c r="J5" s="199"/>
      <c r="K5" s="199"/>
      <c r="L5" s="199"/>
      <c r="M5" s="199"/>
      <c r="N5" s="199"/>
    </row>
    <row r="6" spans="1:14" ht="34.5" customHeight="1" x14ac:dyDescent="0.25">
      <c r="A6" s="199"/>
      <c r="B6" s="203"/>
      <c r="C6" s="199"/>
      <c r="D6" s="234" t="s">
        <v>173</v>
      </c>
      <c r="E6" s="203" t="s">
        <v>183</v>
      </c>
      <c r="F6" s="233" t="s">
        <v>184</v>
      </c>
      <c r="G6" s="228" t="s">
        <v>146</v>
      </c>
      <c r="H6" s="229"/>
      <c r="I6" s="230"/>
      <c r="J6" s="231" t="s">
        <v>201</v>
      </c>
      <c r="K6" s="232"/>
      <c r="L6" s="228" t="s">
        <v>8</v>
      </c>
      <c r="M6" s="230"/>
      <c r="N6" s="231" t="s">
        <v>179</v>
      </c>
    </row>
    <row r="7" spans="1:14" ht="42.75" customHeight="1" x14ac:dyDescent="0.25">
      <c r="A7" s="199"/>
      <c r="B7" s="203"/>
      <c r="C7" s="199"/>
      <c r="D7" s="234"/>
      <c r="E7" s="203"/>
      <c r="F7" s="233"/>
      <c r="G7" s="121" t="s">
        <v>177</v>
      </c>
      <c r="H7" s="179" t="s">
        <v>174</v>
      </c>
      <c r="I7" s="180" t="s">
        <v>175</v>
      </c>
      <c r="J7" s="181" t="s">
        <v>174</v>
      </c>
      <c r="K7" s="182" t="s">
        <v>176</v>
      </c>
      <c r="L7" s="183" t="s">
        <v>174</v>
      </c>
      <c r="M7" s="180" t="s">
        <v>176</v>
      </c>
      <c r="N7" s="243"/>
    </row>
    <row r="8" spans="1:14" ht="15.75" thickBot="1" x14ac:dyDescent="0.3">
      <c r="A8" s="17">
        <v>1</v>
      </c>
      <c r="B8" s="60">
        <v>2</v>
      </c>
      <c r="C8" s="60">
        <v>3</v>
      </c>
      <c r="D8" s="56">
        <v>4</v>
      </c>
      <c r="E8" s="65" t="s">
        <v>45</v>
      </c>
      <c r="F8" s="65" t="s">
        <v>46</v>
      </c>
      <c r="G8" s="122" t="s">
        <v>47</v>
      </c>
      <c r="H8" s="65" t="s">
        <v>99</v>
      </c>
      <c r="I8" s="123" t="s">
        <v>180</v>
      </c>
      <c r="J8" s="65" t="s">
        <v>106</v>
      </c>
      <c r="K8" s="65" t="s">
        <v>151</v>
      </c>
      <c r="L8" s="122" t="s">
        <v>83</v>
      </c>
      <c r="M8" s="123" t="s">
        <v>181</v>
      </c>
      <c r="N8" s="66" t="s">
        <v>182</v>
      </c>
    </row>
    <row r="9" spans="1:14" x14ac:dyDescent="0.25">
      <c r="A9" s="224"/>
      <c r="B9" s="71" t="s">
        <v>141</v>
      </c>
      <c r="C9" s="72" t="s">
        <v>102</v>
      </c>
      <c r="D9" s="87">
        <f>E9+F9</f>
        <v>0</v>
      </c>
      <c r="E9" s="87">
        <f>H9+J9+L9+N9</f>
        <v>0</v>
      </c>
      <c r="F9" s="140">
        <f>I9+L10+M9</f>
        <v>0</v>
      </c>
      <c r="G9" s="157">
        <f>H9/Лист3!$F$14</f>
        <v>0</v>
      </c>
      <c r="H9" s="87">
        <f>SUM(H10:H13)</f>
        <v>0</v>
      </c>
      <c r="I9" s="88">
        <f>SUM(I10:I13)</f>
        <v>0</v>
      </c>
      <c r="J9" s="115">
        <f>SUM(J10:J13)</f>
        <v>0</v>
      </c>
      <c r="K9" s="115">
        <f t="shared" ref="K9:N9" si="0">SUM(K10:K13)</f>
        <v>0</v>
      </c>
      <c r="L9" s="115">
        <f t="shared" si="0"/>
        <v>0</v>
      </c>
      <c r="M9" s="115">
        <f t="shared" si="0"/>
        <v>0</v>
      </c>
      <c r="N9" s="144">
        <f t="shared" si="0"/>
        <v>0</v>
      </c>
    </row>
    <row r="10" spans="1:14" ht="22.5" x14ac:dyDescent="0.25">
      <c r="A10" s="225"/>
      <c r="B10" s="75" t="s">
        <v>89</v>
      </c>
      <c r="C10" s="42" t="s">
        <v>103</v>
      </c>
      <c r="D10" s="59">
        <f>E10+F10</f>
        <v>0</v>
      </c>
      <c r="E10" s="59">
        <f>H10+J10+L10</f>
        <v>0</v>
      </c>
      <c r="F10" s="57">
        <f t="shared" ref="F10:F48" si="1">I10+K10+M10</f>
        <v>0</v>
      </c>
      <c r="G10" s="167" t="s">
        <v>82</v>
      </c>
      <c r="H10" s="59">
        <v>0</v>
      </c>
      <c r="I10" s="76"/>
      <c r="J10" s="58"/>
      <c r="K10" s="57"/>
      <c r="L10" s="125"/>
      <c r="M10" s="76"/>
      <c r="N10" s="142"/>
    </row>
    <row r="11" spans="1:14" x14ac:dyDescent="0.25">
      <c r="A11" s="225"/>
      <c r="B11" s="75" t="s">
        <v>90</v>
      </c>
      <c r="C11" s="42" t="s">
        <v>104</v>
      </c>
      <c r="D11" s="59">
        <f t="shared" ref="D11:D46" si="2">E11+F11</f>
        <v>0</v>
      </c>
      <c r="E11" s="59">
        <f t="shared" ref="E11:E48" si="3">H11+J11+L11</f>
        <v>0</v>
      </c>
      <c r="F11" s="57">
        <f t="shared" si="1"/>
        <v>0</v>
      </c>
      <c r="G11" s="167" t="s">
        <v>82</v>
      </c>
      <c r="H11" s="59"/>
      <c r="I11" s="76"/>
      <c r="J11" s="58"/>
      <c r="K11" s="57"/>
      <c r="L11" s="125"/>
      <c r="M11" s="76"/>
      <c r="N11" s="142"/>
    </row>
    <row r="12" spans="1:14" x14ac:dyDescent="0.25">
      <c r="A12" s="225"/>
      <c r="B12" s="75" t="s">
        <v>91</v>
      </c>
      <c r="C12" s="42" t="s">
        <v>105</v>
      </c>
      <c r="D12" s="59">
        <f t="shared" si="2"/>
        <v>0</v>
      </c>
      <c r="E12" s="59">
        <f t="shared" si="3"/>
        <v>0</v>
      </c>
      <c r="F12" s="57">
        <f t="shared" si="1"/>
        <v>0</v>
      </c>
      <c r="G12" s="167" t="s">
        <v>82</v>
      </c>
      <c r="H12" s="59"/>
      <c r="I12" s="76"/>
      <c r="J12" s="58"/>
      <c r="K12" s="57"/>
      <c r="L12" s="125"/>
      <c r="M12" s="76"/>
      <c r="N12" s="142"/>
    </row>
    <row r="13" spans="1:14" ht="23.25" thickBot="1" x14ac:dyDescent="0.3">
      <c r="A13" s="225"/>
      <c r="B13" s="77" t="s">
        <v>92</v>
      </c>
      <c r="C13" s="78" t="s">
        <v>149</v>
      </c>
      <c r="D13" s="79">
        <f t="shared" si="2"/>
        <v>0</v>
      </c>
      <c r="E13" s="79">
        <f t="shared" si="3"/>
        <v>0</v>
      </c>
      <c r="F13" s="105">
        <f t="shared" si="1"/>
        <v>0</v>
      </c>
      <c r="G13" s="168" t="s">
        <v>82</v>
      </c>
      <c r="H13" s="79"/>
      <c r="I13" s="80"/>
      <c r="J13" s="113"/>
      <c r="K13" s="105"/>
      <c r="L13" s="126"/>
      <c r="M13" s="80"/>
      <c r="N13" s="143"/>
    </row>
    <row r="14" spans="1:14" ht="23.25" thickBot="1" x14ac:dyDescent="0.3">
      <c r="A14" s="226"/>
      <c r="B14" s="81" t="s">
        <v>143</v>
      </c>
      <c r="C14" s="82" t="s">
        <v>40</v>
      </c>
      <c r="D14" s="83">
        <f t="shared" si="2"/>
        <v>0</v>
      </c>
      <c r="E14" s="83">
        <f>H14+J14+L14+N14</f>
        <v>0</v>
      </c>
      <c r="F14" s="106">
        <f t="shared" si="1"/>
        <v>0</v>
      </c>
      <c r="G14" s="160">
        <f>H14/Лист3!$F$14</f>
        <v>0</v>
      </c>
      <c r="H14" s="83"/>
      <c r="I14" s="128"/>
      <c r="J14" s="114"/>
      <c r="K14" s="106"/>
      <c r="L14" s="127"/>
      <c r="M14" s="128"/>
      <c r="N14" s="114"/>
    </row>
    <row r="15" spans="1:14" ht="22.5" x14ac:dyDescent="0.25">
      <c r="A15" s="225"/>
      <c r="B15" s="85" t="s">
        <v>144</v>
      </c>
      <c r="C15" s="86" t="s">
        <v>41</v>
      </c>
      <c r="D15" s="73">
        <f t="shared" si="2"/>
        <v>0</v>
      </c>
      <c r="E15" s="73">
        <f>H15+J15+L15+N15+N15</f>
        <v>0</v>
      </c>
      <c r="F15" s="104">
        <f t="shared" si="1"/>
        <v>0</v>
      </c>
      <c r="G15" s="161">
        <f>H15/Лист3!$F$14</f>
        <v>0</v>
      </c>
      <c r="H15" s="87"/>
      <c r="I15" s="88"/>
      <c r="J15" s="115"/>
      <c r="K15" s="140"/>
      <c r="L15" s="129"/>
      <c r="M15" s="88"/>
      <c r="N15" s="144"/>
    </row>
    <row r="16" spans="1:14" ht="15.75" thickBot="1" x14ac:dyDescent="0.3">
      <c r="A16" s="225"/>
      <c r="B16" s="77" t="s">
        <v>42</v>
      </c>
      <c r="C16" s="78" t="s">
        <v>150</v>
      </c>
      <c r="D16" s="79">
        <f t="shared" si="2"/>
        <v>0</v>
      </c>
      <c r="E16" s="79">
        <f>H16+J16+L16+N16</f>
        <v>0</v>
      </c>
      <c r="F16" s="105">
        <f t="shared" si="1"/>
        <v>0</v>
      </c>
      <c r="G16" s="168" t="s">
        <v>82</v>
      </c>
      <c r="H16" s="79"/>
      <c r="I16" s="80"/>
      <c r="J16" s="113"/>
      <c r="K16" s="105"/>
      <c r="L16" s="126"/>
      <c r="M16" s="80"/>
      <c r="N16" s="143"/>
    </row>
    <row r="17" spans="1:14" ht="22.5" x14ac:dyDescent="0.25">
      <c r="A17" s="225"/>
      <c r="B17" s="147" t="s">
        <v>100</v>
      </c>
      <c r="C17" s="84" t="s">
        <v>43</v>
      </c>
      <c r="D17" s="70">
        <f t="shared" si="2"/>
        <v>0</v>
      </c>
      <c r="E17" s="70">
        <f>H17+J17+L17+N17</f>
        <v>0</v>
      </c>
      <c r="F17" s="107">
        <f t="shared" si="1"/>
        <v>0</v>
      </c>
      <c r="G17" s="159">
        <f>H17/Лист3!$F$14</f>
        <v>0</v>
      </c>
      <c r="H17" s="70">
        <f>SUM(H18:H19)</f>
        <v>0</v>
      </c>
      <c r="I17" s="70">
        <f t="shared" ref="I17:N17" si="4">SUM(I18:I19)</f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 t="shared" si="4"/>
        <v>0</v>
      </c>
      <c r="N17" s="131">
        <f t="shared" si="4"/>
        <v>0</v>
      </c>
    </row>
    <row r="18" spans="1:14" x14ac:dyDescent="0.25">
      <c r="A18" s="225"/>
      <c r="B18" s="75" t="s">
        <v>44</v>
      </c>
      <c r="C18" s="42" t="s">
        <v>45</v>
      </c>
      <c r="D18" s="59">
        <f t="shared" si="2"/>
        <v>0</v>
      </c>
      <c r="E18" s="59">
        <f t="shared" ref="E18:E19" si="5">H18+J18+L18+N18</f>
        <v>0</v>
      </c>
      <c r="F18" s="57">
        <f t="shared" si="1"/>
        <v>0</v>
      </c>
      <c r="G18" s="167" t="s">
        <v>82</v>
      </c>
      <c r="H18" s="59"/>
      <c r="I18" s="76"/>
      <c r="J18" s="58"/>
      <c r="K18" s="57"/>
      <c r="L18" s="125"/>
      <c r="M18" s="76"/>
      <c r="N18" s="142"/>
    </row>
    <row r="19" spans="1:14" ht="15.75" thickBot="1" x14ac:dyDescent="0.3">
      <c r="A19" s="225"/>
      <c r="B19" s="145" t="s">
        <v>93</v>
      </c>
      <c r="C19" s="67" t="s">
        <v>46</v>
      </c>
      <c r="D19" s="91">
        <f t="shared" si="2"/>
        <v>0</v>
      </c>
      <c r="E19" s="91">
        <f t="shared" si="5"/>
        <v>0</v>
      </c>
      <c r="F19" s="108">
        <f t="shared" si="1"/>
        <v>0</v>
      </c>
      <c r="G19" s="169" t="s">
        <v>82</v>
      </c>
      <c r="H19" s="91"/>
      <c r="I19" s="133"/>
      <c r="J19" s="117"/>
      <c r="K19" s="108"/>
      <c r="L19" s="132"/>
      <c r="M19" s="133"/>
      <c r="N19" s="146"/>
    </row>
    <row r="20" spans="1:14" ht="22.5" x14ac:dyDescent="0.25">
      <c r="A20" s="225"/>
      <c r="B20" s="71" t="s">
        <v>145</v>
      </c>
      <c r="C20" s="72" t="s">
        <v>47</v>
      </c>
      <c r="D20" s="73">
        <f t="shared" si="2"/>
        <v>0</v>
      </c>
      <c r="E20" s="163">
        <f>H20+J20+L20+N20</f>
        <v>0</v>
      </c>
      <c r="F20" s="104">
        <f t="shared" si="1"/>
        <v>0</v>
      </c>
      <c r="G20" s="161">
        <f>H20/Лист3!$F$14</f>
        <v>0</v>
      </c>
      <c r="H20" s="73"/>
      <c r="I20" s="74"/>
      <c r="J20" s="112"/>
      <c r="K20" s="104"/>
      <c r="L20" s="124"/>
      <c r="M20" s="74"/>
      <c r="N20" s="141"/>
    </row>
    <row r="21" spans="1:14" ht="15.75" thickBot="1" x14ac:dyDescent="0.3">
      <c r="A21" s="225"/>
      <c r="B21" s="77" t="s">
        <v>48</v>
      </c>
      <c r="C21" s="78" t="s">
        <v>99</v>
      </c>
      <c r="D21" s="79">
        <f t="shared" si="2"/>
        <v>0</v>
      </c>
      <c r="E21" s="79">
        <f>H21+J21+L21+N21</f>
        <v>0</v>
      </c>
      <c r="F21" s="105">
        <f t="shared" si="1"/>
        <v>0</v>
      </c>
      <c r="G21" s="168" t="s">
        <v>82</v>
      </c>
      <c r="H21" s="79"/>
      <c r="I21" s="80"/>
      <c r="J21" s="113"/>
      <c r="K21" s="105"/>
      <c r="L21" s="126"/>
      <c r="M21" s="80"/>
      <c r="N21" s="143"/>
    </row>
    <row r="22" spans="1:14" x14ac:dyDescent="0.25">
      <c r="A22" s="225"/>
      <c r="B22" s="71" t="s">
        <v>101</v>
      </c>
      <c r="C22" s="72" t="s">
        <v>49</v>
      </c>
      <c r="D22" s="73">
        <f t="shared" si="2"/>
        <v>5</v>
      </c>
      <c r="E22" s="73">
        <f>H22+J22+L22+N22</f>
        <v>5</v>
      </c>
      <c r="F22" s="104">
        <f t="shared" si="1"/>
        <v>0</v>
      </c>
      <c r="G22" s="161">
        <f>H22/Лист3!$F$14</f>
        <v>0</v>
      </c>
      <c r="H22" s="73">
        <f t="shared" ref="H22:N22" si="6">SUM(H23:H30)</f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4">
        <f t="shared" si="6"/>
        <v>5</v>
      </c>
    </row>
    <row r="23" spans="1:14" x14ac:dyDescent="0.25">
      <c r="A23" s="225"/>
      <c r="B23" s="75" t="s">
        <v>50</v>
      </c>
      <c r="C23" s="42" t="s">
        <v>106</v>
      </c>
      <c r="D23" s="59">
        <f t="shared" si="2"/>
        <v>0</v>
      </c>
      <c r="E23" s="59">
        <f t="shared" ref="E23:E30" si="7">H23+J23+L23+N23</f>
        <v>0</v>
      </c>
      <c r="F23" s="57">
        <f t="shared" si="1"/>
        <v>0</v>
      </c>
      <c r="G23" s="167" t="s">
        <v>82</v>
      </c>
      <c r="H23" s="59"/>
      <c r="I23" s="76"/>
      <c r="J23" s="58"/>
      <c r="K23" s="57"/>
      <c r="L23" s="125"/>
      <c r="M23" s="76"/>
      <c r="N23" s="142"/>
    </row>
    <row r="24" spans="1:14" ht="22.5" x14ac:dyDescent="0.25">
      <c r="A24" s="225"/>
      <c r="B24" s="75" t="s">
        <v>51</v>
      </c>
      <c r="C24" s="42" t="s">
        <v>151</v>
      </c>
      <c r="D24" s="59">
        <f t="shared" si="2"/>
        <v>0</v>
      </c>
      <c r="E24" s="59">
        <f t="shared" si="7"/>
        <v>0</v>
      </c>
      <c r="F24" s="57">
        <f t="shared" si="1"/>
        <v>0</v>
      </c>
      <c r="G24" s="167" t="s">
        <v>82</v>
      </c>
      <c r="H24" s="59"/>
      <c r="I24" s="76"/>
      <c r="J24" s="58"/>
      <c r="K24" s="57"/>
      <c r="L24" s="125"/>
      <c r="M24" s="76"/>
      <c r="N24" s="142"/>
    </row>
    <row r="25" spans="1:14" x14ac:dyDescent="0.25">
      <c r="A25" s="225"/>
      <c r="B25" s="75" t="s">
        <v>52</v>
      </c>
      <c r="C25" s="42" t="s">
        <v>152</v>
      </c>
      <c r="D25" s="59">
        <f t="shared" si="2"/>
        <v>0</v>
      </c>
      <c r="E25" s="59">
        <f t="shared" si="7"/>
        <v>0</v>
      </c>
      <c r="F25" s="57">
        <f t="shared" si="1"/>
        <v>0</v>
      </c>
      <c r="G25" s="167" t="s">
        <v>82</v>
      </c>
      <c r="H25" s="59"/>
      <c r="I25" s="76"/>
      <c r="J25" s="58"/>
      <c r="K25" s="57"/>
      <c r="L25" s="125"/>
      <c r="M25" s="76"/>
      <c r="N25" s="142"/>
    </row>
    <row r="26" spans="1:14" ht="24" customHeight="1" x14ac:dyDescent="0.25">
      <c r="A26" s="225"/>
      <c r="B26" s="75" t="s">
        <v>166</v>
      </c>
      <c r="C26" s="42" t="s">
        <v>153</v>
      </c>
      <c r="D26" s="59">
        <f t="shared" si="2"/>
        <v>0</v>
      </c>
      <c r="E26" s="59">
        <f t="shared" si="7"/>
        <v>0</v>
      </c>
      <c r="F26" s="57">
        <f t="shared" si="1"/>
        <v>0</v>
      </c>
      <c r="G26" s="167" t="s">
        <v>82</v>
      </c>
      <c r="H26" s="59"/>
      <c r="I26" s="76"/>
      <c r="J26" s="58"/>
      <c r="K26" s="57"/>
      <c r="L26" s="125"/>
      <c r="M26" s="76"/>
      <c r="N26" s="142"/>
    </row>
    <row r="27" spans="1:14" ht="22.5" x14ac:dyDescent="0.25">
      <c r="A27" s="225"/>
      <c r="B27" s="75" t="s">
        <v>53</v>
      </c>
      <c r="C27" s="42" t="s">
        <v>154</v>
      </c>
      <c r="D27" s="59">
        <f t="shared" si="2"/>
        <v>5</v>
      </c>
      <c r="E27" s="59">
        <f t="shared" si="7"/>
        <v>5</v>
      </c>
      <c r="F27" s="57">
        <f t="shared" si="1"/>
        <v>0</v>
      </c>
      <c r="G27" s="167" t="s">
        <v>82</v>
      </c>
      <c r="H27" s="59"/>
      <c r="I27" s="76"/>
      <c r="J27" s="58"/>
      <c r="K27" s="57"/>
      <c r="L27" s="125"/>
      <c r="M27" s="76"/>
      <c r="N27" s="142">
        <v>5</v>
      </c>
    </row>
    <row r="28" spans="1:14" ht="22.5" x14ac:dyDescent="0.25">
      <c r="A28" s="225"/>
      <c r="B28" s="75" t="s">
        <v>54</v>
      </c>
      <c r="C28" s="42" t="s">
        <v>155</v>
      </c>
      <c r="D28" s="59">
        <f t="shared" si="2"/>
        <v>0</v>
      </c>
      <c r="E28" s="59">
        <f t="shared" si="7"/>
        <v>0</v>
      </c>
      <c r="F28" s="57">
        <f t="shared" si="1"/>
        <v>0</v>
      </c>
      <c r="G28" s="167" t="s">
        <v>82</v>
      </c>
      <c r="H28" s="59"/>
      <c r="I28" s="76"/>
      <c r="J28" s="58"/>
      <c r="K28" s="57"/>
      <c r="L28" s="125"/>
      <c r="M28" s="76"/>
      <c r="N28" s="142"/>
    </row>
    <row r="29" spans="1:14" ht="22.5" customHeight="1" x14ac:dyDescent="0.25">
      <c r="A29" s="225"/>
      <c r="B29" s="75" t="s">
        <v>55</v>
      </c>
      <c r="C29" s="42" t="s">
        <v>156</v>
      </c>
      <c r="D29" s="59">
        <f t="shared" si="2"/>
        <v>0</v>
      </c>
      <c r="E29" s="59">
        <f t="shared" si="7"/>
        <v>0</v>
      </c>
      <c r="F29" s="57">
        <f t="shared" si="1"/>
        <v>0</v>
      </c>
      <c r="G29" s="167" t="s">
        <v>82</v>
      </c>
      <c r="H29" s="59"/>
      <c r="I29" s="76"/>
      <c r="J29" s="58"/>
      <c r="K29" s="57"/>
      <c r="L29" s="125"/>
      <c r="M29" s="76"/>
      <c r="N29" s="142"/>
    </row>
    <row r="30" spans="1:14" ht="15.75" thickBot="1" x14ac:dyDescent="0.3">
      <c r="A30" s="225"/>
      <c r="B30" s="77"/>
      <c r="C30" s="78" t="s">
        <v>157</v>
      </c>
      <c r="D30" s="79">
        <f t="shared" si="2"/>
        <v>0</v>
      </c>
      <c r="E30" s="79">
        <f t="shared" si="7"/>
        <v>0</v>
      </c>
      <c r="F30" s="105">
        <f t="shared" si="1"/>
        <v>0</v>
      </c>
      <c r="G30" s="167" t="s">
        <v>82</v>
      </c>
      <c r="H30" s="79"/>
      <c r="I30" s="80"/>
      <c r="J30" s="113"/>
      <c r="K30" s="105"/>
      <c r="L30" s="126"/>
      <c r="M30" s="80"/>
      <c r="N30" s="143"/>
    </row>
    <row r="31" spans="1:14" ht="22.5" x14ac:dyDescent="0.25">
      <c r="A31" s="226"/>
      <c r="B31" s="68" t="s">
        <v>56</v>
      </c>
      <c r="C31" s="69" t="s">
        <v>57</v>
      </c>
      <c r="D31" s="70">
        <f t="shared" si="2"/>
        <v>0</v>
      </c>
      <c r="E31" s="70">
        <f>H31+J31+L31+N31</f>
        <v>0</v>
      </c>
      <c r="F31" s="107">
        <f t="shared" si="1"/>
        <v>0</v>
      </c>
      <c r="G31" s="159">
        <f>H31/Лист3!$F$14</f>
        <v>0</v>
      </c>
      <c r="H31" s="70"/>
      <c r="I31" s="131"/>
      <c r="J31" s="116"/>
      <c r="K31" s="107"/>
      <c r="L31" s="130"/>
      <c r="M31" s="131"/>
      <c r="N31" s="116"/>
    </row>
    <row r="32" spans="1:14" ht="45" x14ac:dyDescent="0.25">
      <c r="A32" s="226"/>
      <c r="B32" s="27" t="s">
        <v>94</v>
      </c>
      <c r="C32" s="26">
        <v>8</v>
      </c>
      <c r="D32" s="59">
        <f t="shared" si="2"/>
        <v>0</v>
      </c>
      <c r="E32" s="59">
        <f t="shared" ref="E32:E33" si="8">H32+J32+L32+N32</f>
        <v>0</v>
      </c>
      <c r="F32" s="57">
        <f t="shared" si="1"/>
        <v>0</v>
      </c>
      <c r="G32" s="156">
        <f>H32/Лист3!$F$14</f>
        <v>0</v>
      </c>
      <c r="H32" s="59"/>
      <c r="I32" s="76"/>
      <c r="J32" s="58"/>
      <c r="K32" s="57"/>
      <c r="L32" s="125"/>
      <c r="M32" s="76"/>
      <c r="N32" s="58"/>
    </row>
    <row r="33" spans="1:14" ht="23.25" thickBot="1" x14ac:dyDescent="0.3">
      <c r="A33" s="226"/>
      <c r="B33" s="89" t="s">
        <v>58</v>
      </c>
      <c r="C33" s="90">
        <v>9</v>
      </c>
      <c r="D33" s="91">
        <f t="shared" si="2"/>
        <v>0</v>
      </c>
      <c r="E33" s="91">
        <f t="shared" si="8"/>
        <v>0</v>
      </c>
      <c r="F33" s="108">
        <f t="shared" si="1"/>
        <v>0</v>
      </c>
      <c r="G33" s="162">
        <f>H33/Лист3!$F$14</f>
        <v>0</v>
      </c>
      <c r="H33" s="91"/>
      <c r="I33" s="133"/>
      <c r="J33" s="117"/>
      <c r="K33" s="108"/>
      <c r="L33" s="132"/>
      <c r="M33" s="133"/>
      <c r="N33" s="117"/>
    </row>
    <row r="34" spans="1:14" x14ac:dyDescent="0.25">
      <c r="A34" s="225"/>
      <c r="B34" s="71" t="s">
        <v>98</v>
      </c>
      <c r="C34" s="92">
        <v>10</v>
      </c>
      <c r="D34" s="73">
        <f t="shared" si="2"/>
        <v>0</v>
      </c>
      <c r="E34" s="73">
        <f>H34+J34+L34+N34</f>
        <v>0</v>
      </c>
      <c r="F34" s="104">
        <f t="shared" si="1"/>
        <v>0</v>
      </c>
      <c r="G34" s="161">
        <f>H34/Лист3!$F$14</f>
        <v>0</v>
      </c>
      <c r="H34" s="73">
        <f t="shared" ref="H34:N34" si="9">SUM(H35:H38)</f>
        <v>0</v>
      </c>
      <c r="I34" s="74">
        <f t="shared" si="9"/>
        <v>0</v>
      </c>
      <c r="J34" s="112">
        <f t="shared" si="9"/>
        <v>0</v>
      </c>
      <c r="K34" s="104">
        <f t="shared" si="9"/>
        <v>0</v>
      </c>
      <c r="L34" s="124">
        <f t="shared" si="9"/>
        <v>0</v>
      </c>
      <c r="M34" s="74">
        <f t="shared" si="9"/>
        <v>0</v>
      </c>
      <c r="N34" s="141">
        <f t="shared" si="9"/>
        <v>0</v>
      </c>
    </row>
    <row r="35" spans="1:14" x14ac:dyDescent="0.25">
      <c r="A35" s="225"/>
      <c r="B35" s="75" t="s">
        <v>59</v>
      </c>
      <c r="C35" s="42" t="s">
        <v>158</v>
      </c>
      <c r="D35" s="59">
        <f t="shared" si="2"/>
        <v>0</v>
      </c>
      <c r="E35" s="59">
        <f t="shared" ref="E35:E45" si="10">H35+J35+L35+N35</f>
        <v>0</v>
      </c>
      <c r="F35" s="57">
        <f t="shared" si="1"/>
        <v>0</v>
      </c>
      <c r="G35" s="167" t="s">
        <v>82</v>
      </c>
      <c r="H35" s="59"/>
      <c r="I35" s="76"/>
      <c r="J35" s="58">
        <v>0</v>
      </c>
      <c r="K35" s="57"/>
      <c r="L35" s="125"/>
      <c r="M35" s="76"/>
      <c r="N35" s="142"/>
    </row>
    <row r="36" spans="1:14" x14ac:dyDescent="0.25">
      <c r="A36" s="225"/>
      <c r="B36" s="75" t="s">
        <v>60</v>
      </c>
      <c r="C36" s="42" t="s">
        <v>159</v>
      </c>
      <c r="D36" s="59">
        <f t="shared" si="2"/>
        <v>0</v>
      </c>
      <c r="E36" s="59">
        <f t="shared" si="10"/>
        <v>0</v>
      </c>
      <c r="F36" s="57">
        <f t="shared" si="1"/>
        <v>0</v>
      </c>
      <c r="G36" s="167" t="s">
        <v>82</v>
      </c>
      <c r="H36" s="59"/>
      <c r="I36" s="76"/>
      <c r="J36" s="58"/>
      <c r="K36" s="57"/>
      <c r="L36" s="125"/>
      <c r="M36" s="76"/>
      <c r="N36" s="142"/>
    </row>
    <row r="37" spans="1:14" x14ac:dyDescent="0.25">
      <c r="A37" s="225"/>
      <c r="B37" s="75" t="s">
        <v>61</v>
      </c>
      <c r="C37" s="42" t="s">
        <v>160</v>
      </c>
      <c r="D37" s="59">
        <f t="shared" si="2"/>
        <v>0</v>
      </c>
      <c r="E37" s="59">
        <f t="shared" si="10"/>
        <v>0</v>
      </c>
      <c r="F37" s="57">
        <f t="shared" si="1"/>
        <v>0</v>
      </c>
      <c r="G37" s="167" t="s">
        <v>82</v>
      </c>
      <c r="H37" s="59"/>
      <c r="I37" s="76"/>
      <c r="J37" s="58"/>
      <c r="K37" s="57"/>
      <c r="L37" s="125"/>
      <c r="M37" s="76"/>
      <c r="N37" s="142"/>
    </row>
    <row r="38" spans="1:14" ht="15.75" thickBot="1" x14ac:dyDescent="0.3">
      <c r="A38" s="225"/>
      <c r="B38" s="77" t="s">
        <v>62</v>
      </c>
      <c r="C38" s="78" t="s">
        <v>161</v>
      </c>
      <c r="D38" s="79">
        <f t="shared" si="2"/>
        <v>0</v>
      </c>
      <c r="E38" s="79">
        <f t="shared" si="10"/>
        <v>0</v>
      </c>
      <c r="F38" s="105">
        <f t="shared" si="1"/>
        <v>0</v>
      </c>
      <c r="G38" s="167" t="s">
        <v>82</v>
      </c>
      <c r="H38" s="79"/>
      <c r="I38" s="80"/>
      <c r="J38" s="113"/>
      <c r="K38" s="105"/>
      <c r="L38" s="126"/>
      <c r="M38" s="80"/>
      <c r="N38" s="143"/>
    </row>
    <row r="39" spans="1:14" ht="15.75" thickBot="1" x14ac:dyDescent="0.3">
      <c r="A39" s="226"/>
      <c r="B39" s="81" t="s">
        <v>63</v>
      </c>
      <c r="C39" s="93">
        <v>11</v>
      </c>
      <c r="D39" s="83">
        <f t="shared" si="2"/>
        <v>0</v>
      </c>
      <c r="E39" s="83">
        <f t="shared" si="10"/>
        <v>0</v>
      </c>
      <c r="F39" s="106">
        <f t="shared" si="1"/>
        <v>0</v>
      </c>
      <c r="G39" s="158">
        <f>H39/Лист3!$F$14</f>
        <v>0</v>
      </c>
      <c r="H39" s="83"/>
      <c r="I39" s="128"/>
      <c r="J39" s="114"/>
      <c r="K39" s="106"/>
      <c r="L39" s="127"/>
      <c r="M39" s="128"/>
      <c r="N39" s="114"/>
    </row>
    <row r="40" spans="1:14" ht="15.75" x14ac:dyDescent="0.25">
      <c r="A40" s="225"/>
      <c r="B40" s="71" t="s">
        <v>107</v>
      </c>
      <c r="C40" s="92">
        <v>12</v>
      </c>
      <c r="D40" s="73">
        <f>E40</f>
        <v>0</v>
      </c>
      <c r="E40" s="73">
        <f>N40</f>
        <v>0</v>
      </c>
      <c r="F40" s="109" t="s">
        <v>82</v>
      </c>
      <c r="G40" s="164" t="s">
        <v>82</v>
      </c>
      <c r="H40" s="94" t="s">
        <v>82</v>
      </c>
      <c r="I40" s="135" t="s">
        <v>82</v>
      </c>
      <c r="J40" s="118" t="s">
        <v>82</v>
      </c>
      <c r="K40" s="109" t="s">
        <v>82</v>
      </c>
      <c r="L40" s="134" t="s">
        <v>82</v>
      </c>
      <c r="M40" s="135" t="s">
        <v>82</v>
      </c>
      <c r="N40" s="141">
        <f>N41+N42</f>
        <v>0</v>
      </c>
    </row>
    <row r="41" spans="1:14" ht="15.75" x14ac:dyDescent="0.25">
      <c r="A41" s="225"/>
      <c r="B41" s="75" t="s">
        <v>64</v>
      </c>
      <c r="C41" s="42" t="s">
        <v>162</v>
      </c>
      <c r="D41" s="59">
        <f t="shared" ref="D41:D42" si="11">E41</f>
        <v>0</v>
      </c>
      <c r="E41" s="59">
        <f t="shared" ref="E41:E42" si="12">N41</f>
        <v>0</v>
      </c>
      <c r="F41" s="110" t="s">
        <v>82</v>
      </c>
      <c r="G41" s="165" t="s">
        <v>82</v>
      </c>
      <c r="H41" s="64" t="s">
        <v>82</v>
      </c>
      <c r="I41" s="137" t="s">
        <v>82</v>
      </c>
      <c r="J41" s="119" t="s">
        <v>82</v>
      </c>
      <c r="K41" s="110" t="s">
        <v>82</v>
      </c>
      <c r="L41" s="136" t="s">
        <v>82</v>
      </c>
      <c r="M41" s="137" t="s">
        <v>82</v>
      </c>
      <c r="N41" s="142"/>
    </row>
    <row r="42" spans="1:14" ht="23.25" thickBot="1" x14ac:dyDescent="0.3">
      <c r="A42" s="225"/>
      <c r="B42" s="77" t="s">
        <v>65</v>
      </c>
      <c r="C42" s="78" t="s">
        <v>163</v>
      </c>
      <c r="D42" s="79">
        <f t="shared" si="11"/>
        <v>0</v>
      </c>
      <c r="E42" s="79">
        <f t="shared" si="12"/>
        <v>0</v>
      </c>
      <c r="F42" s="111" t="s">
        <v>82</v>
      </c>
      <c r="G42" s="166" t="s">
        <v>82</v>
      </c>
      <c r="H42" s="95" t="s">
        <v>82</v>
      </c>
      <c r="I42" s="139" t="s">
        <v>82</v>
      </c>
      <c r="J42" s="120" t="s">
        <v>82</v>
      </c>
      <c r="K42" s="111" t="s">
        <v>82</v>
      </c>
      <c r="L42" s="138" t="s">
        <v>82</v>
      </c>
      <c r="M42" s="139" t="s">
        <v>82</v>
      </c>
      <c r="N42" s="143"/>
    </row>
    <row r="43" spans="1:14" ht="22.5" x14ac:dyDescent="0.25">
      <c r="A43" s="226"/>
      <c r="B43" s="68" t="s">
        <v>66</v>
      </c>
      <c r="C43" s="69" t="s">
        <v>164</v>
      </c>
      <c r="D43" s="70">
        <f t="shared" si="2"/>
        <v>0</v>
      </c>
      <c r="E43" s="70">
        <f t="shared" si="10"/>
        <v>0</v>
      </c>
      <c r="F43" s="107">
        <f t="shared" si="1"/>
        <v>0</v>
      </c>
      <c r="G43" s="159">
        <f>H43/Лист3!$F$14</f>
        <v>0</v>
      </c>
      <c r="H43" s="70"/>
      <c r="I43" s="131"/>
      <c r="J43" s="116"/>
      <c r="K43" s="107"/>
      <c r="L43" s="130"/>
      <c r="M43" s="131"/>
      <c r="N43" s="116"/>
    </row>
    <row r="44" spans="1:14" x14ac:dyDescent="0.25">
      <c r="A44" s="226"/>
      <c r="B44" s="27" t="s">
        <v>69</v>
      </c>
      <c r="C44" s="18" t="s">
        <v>68</v>
      </c>
      <c r="D44" s="59">
        <f t="shared" si="2"/>
        <v>0</v>
      </c>
      <c r="E44" s="59">
        <f t="shared" si="10"/>
        <v>0</v>
      </c>
      <c r="F44" s="57">
        <f t="shared" si="1"/>
        <v>0</v>
      </c>
      <c r="G44" s="156">
        <f>H44/Лист3!$F$14</f>
        <v>0</v>
      </c>
      <c r="H44" s="59"/>
      <c r="I44" s="76"/>
      <c r="J44" s="58"/>
      <c r="K44" s="57"/>
      <c r="L44" s="125"/>
      <c r="M44" s="76"/>
      <c r="N44" s="58"/>
    </row>
    <row r="45" spans="1:14" ht="23.25" thickBot="1" x14ac:dyDescent="0.3">
      <c r="A45" s="226"/>
      <c r="B45" s="89" t="s">
        <v>142</v>
      </c>
      <c r="C45" s="90">
        <v>15</v>
      </c>
      <c r="D45" s="91">
        <f t="shared" si="2"/>
        <v>0</v>
      </c>
      <c r="E45" s="70">
        <f t="shared" si="10"/>
        <v>0</v>
      </c>
      <c r="F45" s="108">
        <f t="shared" si="1"/>
        <v>0</v>
      </c>
      <c r="G45" s="162">
        <f>H45/Лист3!$F$14</f>
        <v>0</v>
      </c>
      <c r="H45" s="91"/>
      <c r="I45" s="133"/>
      <c r="J45" s="117"/>
      <c r="K45" s="108"/>
      <c r="L45" s="132"/>
      <c r="M45" s="133"/>
      <c r="N45" s="117"/>
    </row>
    <row r="46" spans="1:14" ht="24" customHeight="1" x14ac:dyDescent="0.25">
      <c r="A46" s="227"/>
      <c r="B46" s="100" t="s">
        <v>97</v>
      </c>
      <c r="C46" s="101">
        <v>16</v>
      </c>
      <c r="D46" s="235">
        <f t="shared" si="2"/>
        <v>0</v>
      </c>
      <c r="E46" s="235">
        <f t="shared" si="3"/>
        <v>0</v>
      </c>
      <c r="F46" s="237">
        <f t="shared" si="1"/>
        <v>0</v>
      </c>
      <c r="G46" s="239"/>
      <c r="H46" s="148">
        <f>H9+H14+H15+H17+H20+H31+H32+H33+H34+H39+H43+H44+H45+H22</f>
        <v>0</v>
      </c>
      <c r="I46" s="148">
        <f t="shared" ref="I46:M46" si="13">I9+I14+I15+I17+I20+I31+I32+I33+I34+I39+I43+I44+I45+I22</f>
        <v>0</v>
      </c>
      <c r="J46" s="148">
        <f t="shared" si="13"/>
        <v>0</v>
      </c>
      <c r="K46" s="148">
        <f t="shared" si="13"/>
        <v>0</v>
      </c>
      <c r="L46" s="148">
        <f t="shared" si="13"/>
        <v>0</v>
      </c>
      <c r="M46" s="148">
        <f t="shared" si="13"/>
        <v>0</v>
      </c>
      <c r="N46" s="241">
        <f>N9+N14+N15+N17+N20+N31+N32+N33+N34+N39+N43+N44+N45+N40</f>
        <v>0</v>
      </c>
    </row>
    <row r="47" spans="1:14" ht="24" customHeight="1" thickBot="1" x14ac:dyDescent="0.3">
      <c r="A47" s="96"/>
      <c r="B47" s="102" t="s">
        <v>187</v>
      </c>
      <c r="C47" s="103" t="s">
        <v>188</v>
      </c>
      <c r="D47" s="236"/>
      <c r="E47" s="236"/>
      <c r="F47" s="238"/>
      <c r="G47" s="240"/>
      <c r="H47" s="218">
        <f>H46+I46</f>
        <v>0</v>
      </c>
      <c r="I47" s="221"/>
      <c r="J47" s="219">
        <f>J46+K46</f>
        <v>0</v>
      </c>
      <c r="K47" s="219"/>
      <c r="L47" s="244">
        <f>L46+M46</f>
        <v>0</v>
      </c>
      <c r="M47" s="221"/>
      <c r="N47" s="242"/>
    </row>
    <row r="48" spans="1:14" ht="32.25" thickBot="1" x14ac:dyDescent="0.3">
      <c r="A48" s="20"/>
      <c r="B48" s="97" t="s">
        <v>186</v>
      </c>
      <c r="C48" s="98" t="s">
        <v>165</v>
      </c>
      <c r="D48" s="99">
        <f>SUM(G48:M48)</f>
        <v>1</v>
      </c>
      <c r="E48" s="149">
        <f t="shared" si="3"/>
        <v>1</v>
      </c>
      <c r="F48" s="150">
        <f t="shared" si="1"/>
        <v>0</v>
      </c>
      <c r="G48" s="151" t="s">
        <v>82</v>
      </c>
      <c r="H48" s="152">
        <f>Лист3!F24-Лист3!F15-Лист4!H46</f>
        <v>1</v>
      </c>
      <c r="I48" s="153">
        <f>Лист3!F15-Лист4!I46</f>
        <v>0</v>
      </c>
      <c r="J48" s="154">
        <f>Лист3!I24-Лист4!J46</f>
        <v>0</v>
      </c>
      <c r="K48" s="150">
        <f>Лист3!I15-Лист4!K46</f>
        <v>0</v>
      </c>
      <c r="L48" s="155">
        <f>Лист3!L24-Лист4!L46</f>
        <v>0</v>
      </c>
      <c r="M48" s="153">
        <f>Лист3!L15-Лист4!M46</f>
        <v>0</v>
      </c>
      <c r="N48" s="154">
        <f>Лист3!O24-Лист4!N46</f>
        <v>0</v>
      </c>
    </row>
  </sheetData>
  <sheetProtection password="CF7A" sheet="1" objects="1" scenarios="1"/>
  <mergeCells count="22">
    <mergeCell ref="N46:N47"/>
    <mergeCell ref="N6:N7"/>
    <mergeCell ref="G5:N5"/>
    <mergeCell ref="H47:I47"/>
    <mergeCell ref="J47:K47"/>
    <mergeCell ref="L47:M47"/>
    <mergeCell ref="A5:A7"/>
    <mergeCell ref="B5:B7"/>
    <mergeCell ref="C5:C7"/>
    <mergeCell ref="A9:A46"/>
    <mergeCell ref="A3:M3"/>
    <mergeCell ref="G6:I6"/>
    <mergeCell ref="J6:K6"/>
    <mergeCell ref="L6:M6"/>
    <mergeCell ref="D5:F5"/>
    <mergeCell ref="E6:E7"/>
    <mergeCell ref="F6:F7"/>
    <mergeCell ref="D6:D7"/>
    <mergeCell ref="D46:D47"/>
    <mergeCell ref="E46:E47"/>
    <mergeCell ref="F46:F47"/>
    <mergeCell ref="G46:G47"/>
  </mergeCells>
  <pageMargins left="0.7" right="0.7" top="0.75" bottom="0.75" header="0.3" footer="0.3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selection activeCell="C46" sqref="C46"/>
    </sheetView>
  </sheetViews>
  <sheetFormatPr defaultRowHeight="15" x14ac:dyDescent="0.25"/>
  <cols>
    <col min="1" max="1" width="18.42578125" customWidth="1"/>
    <col min="2" max="2" width="9.140625" customWidth="1"/>
  </cols>
  <sheetData>
    <row r="1" spans="1:18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201" t="s">
        <v>116</v>
      </c>
      <c r="Q1" s="201"/>
      <c r="R1" s="201"/>
    </row>
    <row r="2" spans="1:18" hidden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x14ac:dyDescent="0.25">
      <c r="A3" s="202" t="s">
        <v>117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</row>
    <row r="4" spans="1:18" hidden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04" t="s">
        <v>130</v>
      </c>
      <c r="Q5" s="204"/>
      <c r="R5" s="204"/>
    </row>
    <row r="6" spans="1:18" x14ac:dyDescent="0.25">
      <c r="A6" s="199" t="s">
        <v>118</v>
      </c>
      <c r="B6" s="199" t="s">
        <v>119</v>
      </c>
      <c r="C6" s="199" t="s">
        <v>120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248" t="s">
        <v>121</v>
      </c>
      <c r="P6" s="248"/>
      <c r="Q6" s="199" t="s">
        <v>122</v>
      </c>
      <c r="R6" s="199"/>
    </row>
    <row r="7" spans="1:18" x14ac:dyDescent="0.25">
      <c r="A7" s="199"/>
      <c r="B7" s="199"/>
      <c r="C7" s="248" t="s">
        <v>123</v>
      </c>
      <c r="D7" s="248"/>
      <c r="E7" s="248" t="s">
        <v>124</v>
      </c>
      <c r="F7" s="248"/>
      <c r="G7" s="248" t="s">
        <v>125</v>
      </c>
      <c r="H7" s="248"/>
      <c r="I7" s="248" t="s">
        <v>126</v>
      </c>
      <c r="J7" s="248"/>
      <c r="K7" s="248" t="s">
        <v>127</v>
      </c>
      <c r="L7" s="248"/>
      <c r="M7" s="248" t="s">
        <v>128</v>
      </c>
      <c r="N7" s="248"/>
      <c r="O7" s="248"/>
      <c r="P7" s="248"/>
      <c r="Q7" s="199"/>
      <c r="R7" s="199"/>
    </row>
    <row r="8" spans="1:18" x14ac:dyDescent="0.25">
      <c r="A8" s="41">
        <v>1</v>
      </c>
      <c r="B8" s="41">
        <v>2</v>
      </c>
      <c r="C8" s="246">
        <v>3</v>
      </c>
      <c r="D8" s="247"/>
      <c r="E8" s="246">
        <v>4</v>
      </c>
      <c r="F8" s="247"/>
      <c r="G8" s="246">
        <v>5</v>
      </c>
      <c r="H8" s="247"/>
      <c r="I8" s="246">
        <v>6</v>
      </c>
      <c r="J8" s="247"/>
      <c r="K8" s="246">
        <v>7</v>
      </c>
      <c r="L8" s="247"/>
      <c r="M8" s="246">
        <v>8</v>
      </c>
      <c r="N8" s="247"/>
      <c r="O8" s="246">
        <v>9</v>
      </c>
      <c r="P8" s="247"/>
      <c r="Q8" s="246">
        <v>10</v>
      </c>
      <c r="R8" s="247"/>
    </row>
    <row r="9" spans="1:18" ht="37.5" customHeight="1" x14ac:dyDescent="0.25">
      <c r="A9" s="173" t="s">
        <v>89</v>
      </c>
      <c r="B9" s="41" t="s">
        <v>103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>
        <f>SUM(C9:P9)</f>
        <v>0</v>
      </c>
      <c r="R9" s="249"/>
    </row>
    <row r="10" spans="1:18" ht="25.5" customHeight="1" x14ac:dyDescent="0.25">
      <c r="A10" s="173" t="s">
        <v>169</v>
      </c>
      <c r="B10" s="41" t="s">
        <v>45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>
        <f>SUM(C10:P10)</f>
        <v>0</v>
      </c>
      <c r="R10" s="249"/>
    </row>
    <row r="11" spans="1:18" ht="24" customHeight="1" x14ac:dyDescent="0.25">
      <c r="A11" s="173" t="s">
        <v>129</v>
      </c>
      <c r="B11" s="41" t="s">
        <v>46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>
        <f>SUM(C11:P11)</f>
        <v>0</v>
      </c>
      <c r="R11" s="249"/>
    </row>
    <row r="12" spans="1:18" ht="45" customHeight="1" x14ac:dyDescent="0.25">
      <c r="A12" s="174" t="s">
        <v>67</v>
      </c>
      <c r="B12" s="42" t="s">
        <v>68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>
        <f>SUM(C12:P12)</f>
        <v>0</v>
      </c>
      <c r="R12" s="249"/>
    </row>
    <row r="13" spans="1:18" ht="25.5" x14ac:dyDescent="0.25">
      <c r="A13" s="174" t="s">
        <v>69</v>
      </c>
      <c r="B13" s="42" t="s">
        <v>70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>
        <f>SUM(C13:P13)</f>
        <v>0</v>
      </c>
      <c r="R13" s="249"/>
    </row>
    <row r="15" spans="1:18" x14ac:dyDescent="0.25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201" t="s">
        <v>71</v>
      </c>
      <c r="P15" s="201"/>
      <c r="Q15" s="201"/>
      <c r="R15" s="201"/>
    </row>
    <row r="16" spans="1:18" hidden="1" x14ac:dyDescent="0.25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7"/>
      <c r="P16" s="37"/>
      <c r="Q16" s="37"/>
      <c r="R16" s="37"/>
    </row>
    <row r="17" spans="1:18" x14ac:dyDescent="0.25">
      <c r="A17" s="202" t="s">
        <v>72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</row>
    <row r="18" spans="1:18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204" t="s">
        <v>3</v>
      </c>
      <c r="Q18" s="204"/>
      <c r="R18" s="204"/>
    </row>
    <row r="19" spans="1:18" ht="15" customHeight="1" x14ac:dyDescent="0.25">
      <c r="A19" s="259" t="s">
        <v>4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1"/>
      <c r="L19" s="197" t="s">
        <v>5</v>
      </c>
      <c r="M19" s="265" t="s">
        <v>73</v>
      </c>
      <c r="N19" s="266"/>
      <c r="O19" s="266"/>
      <c r="P19" s="266"/>
      <c r="Q19" s="266"/>
      <c r="R19" s="267"/>
    </row>
    <row r="20" spans="1:18" ht="15" customHeight="1" x14ac:dyDescent="0.25">
      <c r="A20" s="262"/>
      <c r="B20" s="263"/>
      <c r="C20" s="263"/>
      <c r="D20" s="263"/>
      <c r="E20" s="263"/>
      <c r="F20" s="263"/>
      <c r="G20" s="263"/>
      <c r="H20" s="263"/>
      <c r="I20" s="263"/>
      <c r="J20" s="263"/>
      <c r="K20" s="264"/>
      <c r="L20" s="198"/>
      <c r="M20" s="208" t="s">
        <v>167</v>
      </c>
      <c r="N20" s="268"/>
      <c r="O20" s="209"/>
      <c r="P20" s="208" t="s">
        <v>168</v>
      </c>
      <c r="Q20" s="268"/>
      <c r="R20" s="209"/>
    </row>
    <row r="21" spans="1:18" hidden="1" x14ac:dyDescent="0.25">
      <c r="A21" s="265">
        <v>1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7"/>
      <c r="L21" s="36">
        <v>2</v>
      </c>
      <c r="M21" s="265">
        <v>3</v>
      </c>
      <c r="N21" s="266"/>
      <c r="O21" s="267"/>
      <c r="P21" s="265">
        <v>4</v>
      </c>
      <c r="Q21" s="266"/>
      <c r="R21" s="267"/>
    </row>
    <row r="22" spans="1:18" x14ac:dyDescent="0.25">
      <c r="A22" s="250" t="s">
        <v>74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2"/>
      <c r="L22" s="36">
        <v>1</v>
      </c>
      <c r="M22" s="253"/>
      <c r="N22" s="254"/>
      <c r="O22" s="255"/>
      <c r="P22" s="253"/>
      <c r="Q22" s="254"/>
      <c r="R22" s="255"/>
    </row>
    <row r="23" spans="1:18" x14ac:dyDescent="0.25">
      <c r="A23" s="250" t="s">
        <v>75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2"/>
      <c r="L23" s="36">
        <v>2</v>
      </c>
      <c r="M23" s="253"/>
      <c r="N23" s="254"/>
      <c r="O23" s="255"/>
      <c r="P23" s="253"/>
      <c r="Q23" s="254"/>
      <c r="R23" s="255"/>
    </row>
    <row r="24" spans="1:18" x14ac:dyDescent="0.25">
      <c r="A24" s="250" t="s">
        <v>76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2"/>
      <c r="L24" s="36">
        <v>3</v>
      </c>
      <c r="M24" s="253"/>
      <c r="N24" s="254"/>
      <c r="O24" s="255"/>
      <c r="P24" s="253"/>
      <c r="Q24" s="254"/>
      <c r="R24" s="255"/>
    </row>
    <row r="25" spans="1:18" x14ac:dyDescent="0.25">
      <c r="A25" s="250" t="s">
        <v>77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2"/>
      <c r="L25" s="36">
        <v>4</v>
      </c>
      <c r="M25" s="256">
        <f>SUM(M26:O28)</f>
        <v>0</v>
      </c>
      <c r="N25" s="257"/>
      <c r="O25" s="258"/>
      <c r="P25" s="256">
        <f>SUM(P26:R28)</f>
        <v>0</v>
      </c>
      <c r="Q25" s="257"/>
      <c r="R25" s="258"/>
    </row>
    <row r="26" spans="1:18" x14ac:dyDescent="0.25">
      <c r="A26" s="271" t="s">
        <v>78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3"/>
      <c r="L26" s="24" t="s">
        <v>45</v>
      </c>
      <c r="M26" s="253"/>
      <c r="N26" s="254"/>
      <c r="O26" s="255"/>
      <c r="P26" s="253"/>
      <c r="Q26" s="254"/>
      <c r="R26" s="255"/>
    </row>
    <row r="27" spans="1:18" x14ac:dyDescent="0.25">
      <c r="A27" s="269" t="s">
        <v>79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4" t="s">
        <v>46</v>
      </c>
      <c r="M27" s="270"/>
      <c r="N27" s="270"/>
      <c r="O27" s="270"/>
      <c r="P27" s="270"/>
      <c r="Q27" s="270"/>
      <c r="R27" s="270"/>
    </row>
    <row r="28" spans="1:18" x14ac:dyDescent="0.25">
      <c r="A28" s="269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4" t="s">
        <v>80</v>
      </c>
      <c r="M28" s="270"/>
      <c r="N28" s="270"/>
      <c r="O28" s="270"/>
      <c r="P28" s="270"/>
      <c r="Q28" s="270"/>
      <c r="R28" s="270"/>
    </row>
    <row r="29" spans="1:18" x14ac:dyDescent="0.25">
      <c r="A29" s="279" t="s">
        <v>81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2">
        <v>5</v>
      </c>
      <c r="M29" s="270"/>
      <c r="N29" s="270"/>
      <c r="O29" s="270"/>
      <c r="P29" s="270"/>
      <c r="Q29" s="270"/>
      <c r="R29" s="270"/>
    </row>
    <row r="30" spans="1:18" x14ac:dyDescent="0.25">
      <c r="A30" s="274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2">
        <v>6</v>
      </c>
      <c r="M30" s="275"/>
      <c r="N30" s="275"/>
      <c r="O30" s="275"/>
      <c r="P30" s="275"/>
      <c r="Q30" s="275"/>
      <c r="R30" s="275"/>
    </row>
    <row r="31" spans="1:18" x14ac:dyDescent="0.25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</row>
    <row r="32" spans="1:18" ht="57.75" customHeight="1" x14ac:dyDescent="0.25">
      <c r="A32" s="278" t="s">
        <v>189</v>
      </c>
      <c r="B32" s="278"/>
      <c r="C32" s="278"/>
      <c r="D32" s="276" t="s">
        <v>194</v>
      </c>
      <c r="E32" s="276"/>
      <c r="F32" s="276"/>
      <c r="G32" s="276" t="s">
        <v>195</v>
      </c>
      <c r="H32" s="276"/>
      <c r="I32" s="276"/>
      <c r="J32" s="172"/>
      <c r="K32" s="172"/>
      <c r="L32" s="172"/>
      <c r="M32" s="171"/>
      <c r="N32" s="171"/>
      <c r="O32" s="171"/>
      <c r="P32" s="171"/>
      <c r="Q32" s="171"/>
      <c r="R32" s="171"/>
    </row>
    <row r="33" spans="1:18" ht="15.75" x14ac:dyDescent="0.25">
      <c r="A33" s="279" t="s">
        <v>190</v>
      </c>
      <c r="B33" s="279"/>
      <c r="C33" s="279"/>
      <c r="D33" s="277"/>
      <c r="E33" s="277"/>
      <c r="F33" s="277"/>
      <c r="G33" s="277"/>
      <c r="H33" s="277"/>
      <c r="I33" s="277"/>
      <c r="J33" s="171"/>
      <c r="K33" s="171"/>
      <c r="L33" s="171"/>
      <c r="M33" s="171"/>
      <c r="N33" s="171"/>
      <c r="O33" s="171"/>
      <c r="P33" s="171"/>
      <c r="Q33" s="171"/>
      <c r="R33" s="171"/>
    </row>
    <row r="34" spans="1:18" ht="15.75" x14ac:dyDescent="0.25">
      <c r="A34" s="279" t="s">
        <v>191</v>
      </c>
      <c r="B34" s="279"/>
      <c r="C34" s="279"/>
      <c r="D34" s="277"/>
      <c r="E34" s="277"/>
      <c r="F34" s="277"/>
      <c r="G34" s="277"/>
      <c r="H34" s="277"/>
      <c r="I34" s="277"/>
      <c r="J34" s="171"/>
      <c r="K34" s="171"/>
      <c r="L34" s="171"/>
      <c r="M34" s="171"/>
      <c r="N34" s="171"/>
      <c r="O34" s="171"/>
      <c r="P34" s="171"/>
      <c r="Q34" s="171"/>
      <c r="R34" s="171"/>
    </row>
    <row r="35" spans="1:18" ht="15.75" x14ac:dyDescent="0.25">
      <c r="A35" s="279" t="s">
        <v>192</v>
      </c>
      <c r="B35" s="279"/>
      <c r="C35" s="279"/>
      <c r="D35" s="277"/>
      <c r="E35" s="277"/>
      <c r="F35" s="277"/>
      <c r="G35" s="277"/>
      <c r="H35" s="277"/>
      <c r="I35" s="277"/>
      <c r="J35" s="23"/>
      <c r="K35" s="23"/>
      <c r="L35" s="23"/>
      <c r="M35" s="23"/>
      <c r="N35" s="23"/>
      <c r="O35" s="23"/>
      <c r="P35" s="23"/>
      <c r="Q35" s="23"/>
      <c r="R35" s="23"/>
    </row>
    <row r="36" spans="1:18" ht="15.75" x14ac:dyDescent="0.25">
      <c r="A36" s="279" t="s">
        <v>193</v>
      </c>
      <c r="B36" s="279"/>
      <c r="C36" s="279"/>
      <c r="D36" s="277"/>
      <c r="E36" s="277"/>
      <c r="F36" s="277"/>
      <c r="G36" s="277"/>
      <c r="H36" s="277"/>
      <c r="I36" s="277"/>
      <c r="J36" s="23"/>
      <c r="K36" s="23"/>
      <c r="L36" s="23"/>
      <c r="M36" s="23"/>
      <c r="N36" s="23"/>
      <c r="O36" s="23"/>
      <c r="P36" s="23"/>
      <c r="Q36" s="23"/>
      <c r="R36" s="23"/>
    </row>
    <row r="37" spans="1:18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8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6.5" x14ac:dyDescent="0.25">
      <c r="A39" s="175" t="s">
        <v>202</v>
      </c>
      <c r="B39" s="175"/>
      <c r="C39" s="175"/>
      <c r="D39" s="176"/>
      <c r="E39" s="176"/>
      <c r="F39" s="176"/>
      <c r="G39" s="176"/>
      <c r="H39" s="176"/>
      <c r="I39" s="175"/>
      <c r="J39" s="245" t="s">
        <v>84</v>
      </c>
      <c r="K39" s="245"/>
      <c r="L39" s="175"/>
      <c r="M39" s="21"/>
      <c r="N39" s="21"/>
      <c r="O39" s="21"/>
      <c r="P39" s="21"/>
      <c r="Q39" s="21"/>
      <c r="R39" s="21"/>
    </row>
    <row r="40" spans="1:18" ht="16.5" x14ac:dyDescent="0.25">
      <c r="A40" s="175"/>
      <c r="B40" s="175"/>
      <c r="C40" s="175"/>
      <c r="D40" s="175"/>
      <c r="E40" s="175"/>
      <c r="F40" s="175"/>
      <c r="G40" s="175"/>
      <c r="H40" s="175"/>
      <c r="I40" s="175"/>
      <c r="J40" s="177"/>
      <c r="K40" s="177"/>
      <c r="L40" s="175"/>
      <c r="M40" s="21"/>
      <c r="N40" s="21"/>
      <c r="O40" s="21"/>
      <c r="P40" s="21"/>
      <c r="Q40" s="21"/>
      <c r="R40" s="21"/>
    </row>
    <row r="41" spans="1:18" ht="16.5" x14ac:dyDescent="0.25">
      <c r="A41" s="175" t="s">
        <v>85</v>
      </c>
      <c r="B41" s="175"/>
      <c r="C41" s="175"/>
      <c r="D41" s="176"/>
      <c r="E41" s="176"/>
      <c r="F41" s="176"/>
      <c r="G41" s="176"/>
      <c r="H41" s="176"/>
      <c r="I41" s="175"/>
      <c r="J41" s="245" t="s">
        <v>84</v>
      </c>
      <c r="K41" s="245"/>
      <c r="L41" s="175"/>
      <c r="M41" s="21"/>
      <c r="N41" s="21"/>
      <c r="O41" s="21"/>
      <c r="P41" s="21"/>
      <c r="Q41" s="21"/>
      <c r="R41" s="21"/>
    </row>
  </sheetData>
  <mergeCells count="117">
    <mergeCell ref="D35:F35"/>
    <mergeCell ref="D36:F36"/>
    <mergeCell ref="G33:I33"/>
    <mergeCell ref="G34:I34"/>
    <mergeCell ref="G35:I35"/>
    <mergeCell ref="G36:I36"/>
    <mergeCell ref="A33:C33"/>
    <mergeCell ref="A34:C34"/>
    <mergeCell ref="A35:C35"/>
    <mergeCell ref="A36:C36"/>
    <mergeCell ref="A30:K30"/>
    <mergeCell ref="M30:O30"/>
    <mergeCell ref="P30:R30"/>
    <mergeCell ref="D32:F32"/>
    <mergeCell ref="G32:I32"/>
    <mergeCell ref="D33:F33"/>
    <mergeCell ref="D34:F34"/>
    <mergeCell ref="A32:C32"/>
    <mergeCell ref="A29:K29"/>
    <mergeCell ref="M29:O29"/>
    <mergeCell ref="M26:O26"/>
    <mergeCell ref="P26:R26"/>
    <mergeCell ref="A27:K27"/>
    <mergeCell ref="M27:O27"/>
    <mergeCell ref="P27:R27"/>
    <mergeCell ref="A28:K28"/>
    <mergeCell ref="M28:O28"/>
    <mergeCell ref="P28:R28"/>
    <mergeCell ref="P29:R29"/>
    <mergeCell ref="A26:K26"/>
    <mergeCell ref="A19:K20"/>
    <mergeCell ref="A21:K21"/>
    <mergeCell ref="M21:O21"/>
    <mergeCell ref="P21:R21"/>
    <mergeCell ref="A22:K22"/>
    <mergeCell ref="M22:O22"/>
    <mergeCell ref="P22:R22"/>
    <mergeCell ref="P20:R20"/>
    <mergeCell ref="M20:O20"/>
    <mergeCell ref="M19:R19"/>
    <mergeCell ref="L19:L20"/>
    <mergeCell ref="A23:K23"/>
    <mergeCell ref="M23:O23"/>
    <mergeCell ref="P23:R23"/>
    <mergeCell ref="A24:K24"/>
    <mergeCell ref="M24:O24"/>
    <mergeCell ref="P24:R24"/>
    <mergeCell ref="A25:K25"/>
    <mergeCell ref="M25:O25"/>
    <mergeCell ref="P25:R25"/>
    <mergeCell ref="M10:N10"/>
    <mergeCell ref="A6:A7"/>
    <mergeCell ref="B6:B7"/>
    <mergeCell ref="C7:D7"/>
    <mergeCell ref="E7:F7"/>
    <mergeCell ref="G7:H7"/>
    <mergeCell ref="I7:J7"/>
    <mergeCell ref="P18:R18"/>
    <mergeCell ref="A17:R17"/>
    <mergeCell ref="Q9:R9"/>
    <mergeCell ref="C12:D12"/>
    <mergeCell ref="E12:F12"/>
    <mergeCell ref="G12:H12"/>
    <mergeCell ref="I12:J12"/>
    <mergeCell ref="C11:D11"/>
    <mergeCell ref="E11:F11"/>
    <mergeCell ref="G11:H11"/>
    <mergeCell ref="I11:J11"/>
    <mergeCell ref="O15:R15"/>
    <mergeCell ref="A3:R3"/>
    <mergeCell ref="O13:P13"/>
    <mergeCell ref="Q13:R13"/>
    <mergeCell ref="C13:D13"/>
    <mergeCell ref="E13:F13"/>
    <mergeCell ref="G13:H13"/>
    <mergeCell ref="I13:J13"/>
    <mergeCell ref="K13:L13"/>
    <mergeCell ref="M13:N13"/>
    <mergeCell ref="K12:L12"/>
    <mergeCell ref="M12:N12"/>
    <mergeCell ref="O12:P12"/>
    <mergeCell ref="Q12:R12"/>
    <mergeCell ref="Q10:R10"/>
    <mergeCell ref="K11:L11"/>
    <mergeCell ref="M11:N11"/>
    <mergeCell ref="O10:P10"/>
    <mergeCell ref="O11:P11"/>
    <mergeCell ref="C10:D10"/>
    <mergeCell ref="E10:F10"/>
    <mergeCell ref="G10:H10"/>
    <mergeCell ref="I10:J10"/>
    <mergeCell ref="K10:L10"/>
    <mergeCell ref="Q11:R11"/>
    <mergeCell ref="J39:K39"/>
    <mergeCell ref="J41:K41"/>
    <mergeCell ref="P1:R1"/>
    <mergeCell ref="M8:N8"/>
    <mergeCell ref="O8:P8"/>
    <mergeCell ref="Q8:R8"/>
    <mergeCell ref="P5:R5"/>
    <mergeCell ref="K7:L7"/>
    <mergeCell ref="M7:N7"/>
    <mergeCell ref="C6:N6"/>
    <mergeCell ref="C9:D9"/>
    <mergeCell ref="E9:F9"/>
    <mergeCell ref="G9:H9"/>
    <mergeCell ref="I9:J9"/>
    <mergeCell ref="K9:L9"/>
    <mergeCell ref="M9:N9"/>
    <mergeCell ref="O6:P7"/>
    <mergeCell ref="Q6:R7"/>
    <mergeCell ref="C8:D8"/>
    <mergeCell ref="E8:F8"/>
    <mergeCell ref="G8:H8"/>
    <mergeCell ref="I8:J8"/>
    <mergeCell ref="K8:L8"/>
    <mergeCell ref="O9:P9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</vt:lpstr>
      <vt:lpstr>Лист1</vt:lpstr>
      <vt:lpstr>Лист2</vt:lpstr>
      <vt:lpstr>Лист3</vt:lpstr>
      <vt:lpstr>Лист4</vt:lpstr>
      <vt:lpstr>Лист5</vt:lpstr>
      <vt:lpstr>Лист1!Область_печати</vt:lpstr>
      <vt:lpstr>Лист2!Область_печати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Jukola</dc:creator>
  <cp:lastModifiedBy>USER1</cp:lastModifiedBy>
  <cp:lastPrinted>2019-01-03T12:13:29Z</cp:lastPrinted>
  <dcterms:created xsi:type="dcterms:W3CDTF">2017-01-31T08:11:05Z</dcterms:created>
  <dcterms:modified xsi:type="dcterms:W3CDTF">2019-01-16T13:06:26Z</dcterms:modified>
</cp:coreProperties>
</file>